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600" windowHeight="8610" firstSheet="3" activeTab="6"/>
  </bookViews>
  <sheets>
    <sheet name="Kobiety LS" sheetId="1" r:id="rId1"/>
    <sheet name="Kobiety generalna" sheetId="2" r:id="rId2"/>
    <sheet name="Kobiety grupowa" sheetId="3" r:id="rId3"/>
    <sheet name="Mężczyźni LS" sheetId="4" r:id="rId4"/>
    <sheet name="Mężczyźni generalna" sheetId="5" r:id="rId5"/>
    <sheet name="Mężczyźni grupowa" sheetId="6" r:id="rId6"/>
    <sheet name="Naj..." sheetId="7" r:id="rId7"/>
    <sheet name="Zgłoszenia" sheetId="8" r:id="rId8"/>
  </sheets>
  <definedNames>
    <definedName name="Kategorie">#REF!</definedName>
    <definedName name="ListaStartowa">'Zgłoszenia'!$A$1:$J$91</definedName>
    <definedName name="_xlnm.Print_Area" localSheetId="1">'Kobiety generalna'!$A$11:$I$37</definedName>
    <definedName name="_xlnm.Print_Area" localSheetId="2">'Kobiety grupowa'!$A$12:$I$46</definedName>
    <definedName name="_xlnm.Print_Area" localSheetId="0">'Kobiety LS'!$A$11:$I$37</definedName>
    <definedName name="_xlnm.Print_Area" localSheetId="4">'Mężczyźni generalna'!$A$11:$I$75</definedName>
    <definedName name="_xlnm.Print_Area" localSheetId="5">'Mężczyźni grupowa'!$A$12:$I$87</definedName>
    <definedName name="_xlnm.Print_Area" localSheetId="3">'Mężczyźni LS'!$A$11:$I$75</definedName>
    <definedName name="_xlnm.Print_Area" localSheetId="6">'Naj...'!$A$12:$I$16</definedName>
    <definedName name="_xlnm.Print_Titles" localSheetId="1">'Kobiety generalna'!$1:$7</definedName>
    <definedName name="_xlnm.Print_Titles" localSheetId="2">'Kobiety grupowa'!$1:$7</definedName>
    <definedName name="_xlnm.Print_Titles" localSheetId="0">'Kobiety LS'!$1:$7</definedName>
    <definedName name="_xlnm.Print_Titles" localSheetId="4">'Mężczyźni generalna'!$1:$7</definedName>
    <definedName name="_xlnm.Print_Titles" localSheetId="5">'Mężczyźni grupowa'!$1:$7</definedName>
    <definedName name="_xlnm.Print_Titles" localSheetId="3">'Mężczyźni LS'!$1:$7</definedName>
    <definedName name="_xlnm.Print_Titles" localSheetId="6">'Naj...'!$1:$7</definedName>
  </definedNames>
  <calcPr fullCalcOnLoad="1"/>
</workbook>
</file>

<file path=xl/sharedStrings.xml><?xml version="1.0" encoding="utf-8"?>
<sst xmlns="http://schemas.openxmlformats.org/spreadsheetml/2006/main" count="1645" uniqueCount="250">
  <si>
    <t>Nazwisko</t>
  </si>
  <si>
    <t>Płeć</t>
  </si>
  <si>
    <t>Rocznik</t>
  </si>
  <si>
    <t>Miasto</t>
  </si>
  <si>
    <t>WOPR</t>
  </si>
  <si>
    <t>M</t>
  </si>
  <si>
    <t>K</t>
  </si>
  <si>
    <t>XXX Maraton Pływacki o Puchar Wrocławia</t>
  </si>
  <si>
    <t>GLINIANKI '2015</t>
  </si>
  <si>
    <t>Wrocław, 30 VIII 2015r.</t>
  </si>
  <si>
    <t>Grupa</t>
  </si>
  <si>
    <t>Czas</t>
  </si>
  <si>
    <t>Nr</t>
  </si>
  <si>
    <t>Miejsce</t>
  </si>
  <si>
    <t>Lista startowa</t>
  </si>
  <si>
    <t>Moment</t>
  </si>
  <si>
    <t>XIII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</si>
  <si>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</si>
  <si>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</si>
  <si>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</si>
  <si>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</si>
  <si>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</si>
  <si>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</si>
  <si>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</si>
  <si>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</si>
  <si>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</si>
  <si>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</si>
  <si>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</si>
  <si>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Kategoria</t>
  </si>
  <si>
    <t>Kod</t>
  </si>
  <si>
    <t>Ratownik</t>
  </si>
  <si>
    <t>Wrocław</t>
  </si>
  <si>
    <t>Kacper KLICH</t>
  </si>
  <si>
    <t>Mieszko PALMI-KUKIEŁKO</t>
  </si>
  <si>
    <t>Liliana SZURLEJ</t>
  </si>
  <si>
    <t>Małgorzata BOŁTUĆ</t>
  </si>
  <si>
    <t>Włodzimierz GURSZTYN</t>
  </si>
  <si>
    <t>Łódź</t>
  </si>
  <si>
    <t>Zbigniew GAŁGAŃSKI</t>
  </si>
  <si>
    <t>Dariusz PAKULSKI</t>
  </si>
  <si>
    <t>Paulina BOHATER</t>
  </si>
  <si>
    <t>Piotr BOHATER</t>
  </si>
  <si>
    <t>Rafał RAMUT</t>
  </si>
  <si>
    <t>Władysław FOLTA</t>
  </si>
  <si>
    <t>Legnica</t>
  </si>
  <si>
    <t>Grzegorz MONCZAK</t>
  </si>
  <si>
    <t>Poznań</t>
  </si>
  <si>
    <t>Jacek THIEM</t>
  </si>
  <si>
    <t>Anna KOTECKA</t>
  </si>
  <si>
    <t>Joanna CIEŚLAK</t>
  </si>
  <si>
    <t>Krzysztof KUBIAK</t>
  </si>
  <si>
    <t>Sebastian FIGAS</t>
  </si>
  <si>
    <t>Anna JAŚKIEWICZ</t>
  </si>
  <si>
    <t>Jarosław BOBA</t>
  </si>
  <si>
    <t>Wiktor BOBA</t>
  </si>
  <si>
    <t>Andrzej GÓRNIK</t>
  </si>
  <si>
    <t>Andrzej MARSZAŁEK</t>
  </si>
  <si>
    <t>Filip MARSZAŁEK</t>
  </si>
  <si>
    <t>Hanna SIKACZ</t>
  </si>
  <si>
    <t>Milena MURAWSKA</t>
  </si>
  <si>
    <t>Cyntia DELIMAT</t>
  </si>
  <si>
    <t>Kinga MURAWSKA</t>
  </si>
  <si>
    <t>Andrzej KOSIOŁ</t>
  </si>
  <si>
    <t>Jacek SOŁTYS</t>
  </si>
  <si>
    <t>Radwanice</t>
  </si>
  <si>
    <t>Piotr WESOŁOWSKI</t>
  </si>
  <si>
    <t>Patryk SKINDEROWICZ</t>
  </si>
  <si>
    <t>Michał KWIATEK</t>
  </si>
  <si>
    <t>Natalia BIEDROŃ</t>
  </si>
  <si>
    <t>Lesław FISCHER</t>
  </si>
  <si>
    <t>Katarzyna ĆWIERTNIA</t>
  </si>
  <si>
    <t>Jan PAŹDZIOR</t>
  </si>
  <si>
    <t>Michał BOBA</t>
  </si>
  <si>
    <t>Bogusław OGRODNIK</t>
  </si>
  <si>
    <t>Aleksandra GŁOWACKA</t>
  </si>
  <si>
    <t>Maciej GŁOWACKI</t>
  </si>
  <si>
    <t>Bartłomiej BANIECKI</t>
  </si>
  <si>
    <t>Mateusz LISS</t>
  </si>
  <si>
    <t>Oliwia FISCHER</t>
  </si>
  <si>
    <t>Wioletta KOSIOŁ</t>
  </si>
  <si>
    <t>Anna DAŃKOWSKA</t>
  </si>
  <si>
    <t>Paweł KOTOWSKI</t>
  </si>
  <si>
    <t>Wojciech WIATR</t>
  </si>
  <si>
    <t>Włodzimierz WIATR</t>
  </si>
  <si>
    <t>Maciej KOŻMIŃSKI</t>
  </si>
  <si>
    <t>Michał BALCEREK</t>
  </si>
  <si>
    <t>Teresa ĆWIK-MASZCZYŃSKA</t>
  </si>
  <si>
    <t>Wiktoria GNIELNIESKA</t>
  </si>
  <si>
    <t>Jacek LELEWSKI</t>
  </si>
  <si>
    <t>Ireneusz STEC</t>
  </si>
  <si>
    <t>Marcel PISOWICZ</t>
  </si>
  <si>
    <t>Jarosław NAWROCKI</t>
  </si>
  <si>
    <t>Bogdaszowice</t>
  </si>
  <si>
    <t>Katarzyna NAWROCKA</t>
  </si>
  <si>
    <t>Aleksander NAWROCKI</t>
  </si>
  <si>
    <t>Zofia NAWROCKA</t>
  </si>
  <si>
    <t>Natalia MIELA</t>
  </si>
  <si>
    <t>Iwona MIELA</t>
  </si>
  <si>
    <t>Małgorzata NIEMIEC-ZORKO</t>
  </si>
  <si>
    <t>Rafał WASILEWSKI</t>
  </si>
  <si>
    <t>Blachownia</t>
  </si>
  <si>
    <t xml:space="preserve">M </t>
  </si>
  <si>
    <t>Andrzej NOWAK</t>
  </si>
  <si>
    <t>Mateusz NIZIOŁEK</t>
  </si>
  <si>
    <t>Tomasz KUCIŃSKI</t>
  </si>
  <si>
    <t>Kąty Wrocławskie</t>
  </si>
  <si>
    <t>Krzysztof ŻYŁAWY</t>
  </si>
  <si>
    <t>Katarzyna ŻYŁAWWA</t>
  </si>
  <si>
    <t>Karol SOBCZAK</t>
  </si>
  <si>
    <t>Radosław KURZAJ</t>
  </si>
  <si>
    <t>Agata LITWIN</t>
  </si>
  <si>
    <t>Agnieszka SASIAK</t>
  </si>
  <si>
    <t>Jerzy CIECIOR</t>
  </si>
  <si>
    <t>Rydułtowy</t>
  </si>
  <si>
    <t>Tadeusz MAZUR</t>
  </si>
  <si>
    <t>Agata SOBCZAK</t>
  </si>
  <si>
    <t>Wojciech SOBCZAK</t>
  </si>
  <si>
    <t>Św. Katarzyna</t>
  </si>
  <si>
    <t>Michał DZIEDZIC</t>
  </si>
  <si>
    <t>Wojciech PLUCIŃSKI</t>
  </si>
  <si>
    <t>Września</t>
  </si>
  <si>
    <t>Karol DOWBECKI</t>
  </si>
  <si>
    <t>Zbigniew GOLDWASSER</t>
  </si>
  <si>
    <t>Sobótka</t>
  </si>
  <si>
    <t>Dawid ŻUKROWSKI</t>
  </si>
  <si>
    <t>Dominik SOBÓTKA</t>
  </si>
  <si>
    <t>Michał IWAN</t>
  </si>
  <si>
    <t>Jakub KISZCZAK</t>
  </si>
  <si>
    <t>Edmund ŁAPIŃSKI</t>
  </si>
  <si>
    <t>Ireneusz NOWAKOWSKI</t>
  </si>
  <si>
    <t>Mirków</t>
  </si>
  <si>
    <t>Michał MAŁEK</t>
  </si>
  <si>
    <t>Jacek PAPROTA</t>
  </si>
  <si>
    <t>Piotr SOBOLEWSKI</t>
  </si>
  <si>
    <t>Dariusz IWANIEC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</si>
  <si>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</si>
  <si>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</si>
  <si>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</si>
  <si>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</si>
  <si>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</si>
  <si>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</si>
  <si>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</si>
  <si>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</si>
  <si>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</si>
  <si>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</si>
  <si>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</si>
  <si>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</si>
  <si>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</si>
  <si>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</si>
  <si>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</si>
  <si>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</si>
  <si>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</si>
  <si>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</si>
  <si>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</si>
  <si>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</si>
  <si>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</si>
  <si>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</si>
  <si>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</si>
  <si>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</si>
  <si>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</si>
  <si>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</si>
  <si>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</si>
  <si>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</si>
  <si>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</si>
  <si>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</si>
  <si>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</si>
  <si>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</si>
  <si>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</si>
  <si>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</si>
  <si>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</si>
  <si>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</si>
  <si>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</si>
  <si>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</si>
  <si>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</si>
  <si>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</si>
  <si>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</si>
  <si>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</si>
  <si>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</si>
  <si>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</si>
  <si>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</si>
  <si>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</si>
  <si>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</si>
  <si>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</si>
  <si>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</si>
  <si>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</si>
  <si>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</si>
  <si>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</si>
  <si>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</si>
  <si>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</si>
  <si>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</si>
  <si>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</si>
  <si>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</si>
  <si>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</si>
  <si>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</si>
  <si>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</si>
  <si>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</si>
  <si>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</si>
  <si>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</si>
  <si>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</si>
  <si>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</si>
  <si>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</si>
  <si>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</si>
  <si>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</si>
  <si>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</si>
  <si>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</si>
  <si>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</si>
  <si>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</si>
  <si>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</si>
  <si>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</si>
  <si>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</si>
  <si>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</si>
  <si>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</si>
  <si>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</si>
  <si>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</si>
  <si>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</si>
  <si>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</si>
  <si>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</si>
  <si>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</si>
  <si>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</si>
  <si>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</si>
  <si>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</si>
  <si>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</si>
  <si>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</si>
  <si>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</si>
  <si>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/>
  </si>
  <si>
    <t>Kobiety</t>
  </si>
  <si>
    <t>Klasyfikacja generalna</t>
  </si>
  <si>
    <t>Mężczyźni</t>
  </si>
  <si>
    <t>Zbigniew KMIECIK</t>
  </si>
  <si>
    <t>M63</t>
  </si>
  <si>
    <t>M64</t>
  </si>
  <si>
    <t>M65</t>
  </si>
  <si>
    <t>Zbigniew KURZAJ</t>
  </si>
  <si>
    <t>Wiktoria GIELNIEWSKA</t>
  </si>
  <si>
    <t>Klasyfikacja grupowa</t>
  </si>
  <si>
    <t>Kategoria I</t>
  </si>
  <si>
    <t>Kategoria II</t>
  </si>
  <si>
    <t>Kategoria III</t>
  </si>
  <si>
    <t>Kategoria IV</t>
  </si>
  <si>
    <t>Kategoria V</t>
  </si>
  <si>
    <t>Kategoria VI</t>
  </si>
  <si>
    <t>Kategoria VII</t>
  </si>
  <si>
    <t>Kategoria VIII</t>
  </si>
  <si>
    <t>Kategoria X</t>
  </si>
  <si>
    <t>M66</t>
  </si>
  <si>
    <t>Andrzej MIELA</t>
  </si>
  <si>
    <t>Najmłodsi i najstarsi</t>
  </si>
  <si>
    <t>Kategoria IX</t>
  </si>
  <si>
    <t>Kategoria XI</t>
  </si>
  <si>
    <t>Kategoria XIII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</si>
</sst>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.0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20" sqref="C20"/>
    </sheetView>
  </sheetViews>
  <sheetFormatPr defaultColWidth="9.140625" defaultRowHeight="15" outlineLevelCol="2"/>
  <cols>
    <col min="1" max="1" width="7.28125" style="0" bestFit="1" customWidth="1"/>
    <col min="2" max="2" width="5.140625" style="0" customWidth="1"/>
    <col min="3" max="3" width="31.7109375" style="0" customWidth="1" outlineLevel="1"/>
    <col min="4" max="4" width="7.57421875" style="0" customWidth="1" outlineLevel="1"/>
    <col min="5" max="5" width="17.140625" style="0" customWidth="1" outlineLevel="1"/>
    <col min="6" max="6" width="8.8515625" style="0" customWidth="1" outlineLevel="1"/>
    <col min="7" max="7" width="6.00390625" style="0" hidden="1" customWidth="1" outlineLevel="2"/>
    <col min="8" max="8" width="8.7109375" style="0" customWidth="1" outlineLevel="1" collapsed="1"/>
    <col min="9" max="9" width="10.7109375" style="2" customWidth="1"/>
    <col min="10" max="10" width="12.57421875" style="2" customWidth="1"/>
  </cols>
  <sheetData>
    <row r="1" spans="1:9" ht="30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ht="30">
      <c r="A2" s="8" t="s">
        <v>8</v>
      </c>
      <c r="B2" s="8"/>
      <c r="C2" s="8"/>
      <c r="D2" s="8"/>
      <c r="E2" s="8"/>
      <c r="F2" s="8"/>
      <c r="G2" s="8"/>
      <c r="H2" s="8"/>
      <c r="I2" s="8"/>
    </row>
    <row r="3" spans="1:10" s="5" customFormat="1" ht="23.25">
      <c r="A3" s="9" t="s">
        <v>9</v>
      </c>
      <c r="B3" s="9"/>
      <c r="C3" s="9"/>
      <c r="D3" s="9"/>
      <c r="E3" s="9"/>
      <c r="F3" s="9"/>
      <c r="G3" s="9"/>
      <c r="H3" s="9"/>
      <c r="I3" s="9"/>
      <c r="J3" s="6"/>
    </row>
    <row r="5" spans="1:9" ht="21">
      <c r="A5" s="10" t="s">
        <v>14</v>
      </c>
      <c r="B5" s="10"/>
      <c r="C5" s="10"/>
      <c r="D5" s="10"/>
      <c r="E5" s="10"/>
      <c r="F5" s="10"/>
      <c r="G5" s="10"/>
      <c r="H5" s="10"/>
      <c r="I5" s="10"/>
    </row>
    <row r="6" spans="1:9" ht="24" customHeight="1">
      <c r="A6" s="11" t="s">
        <v>225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" t="s">
        <v>13</v>
      </c>
      <c r="B7" s="1" t="s">
        <v>12</v>
      </c>
      <c r="C7" s="1" t="s">
        <v>0</v>
      </c>
      <c r="D7" s="1" t="s">
        <v>4</v>
      </c>
      <c r="E7" s="1" t="s">
        <v>3</v>
      </c>
      <c r="F7" s="1" t="s">
        <v>2</v>
      </c>
      <c r="G7" s="1" t="s">
        <v>10</v>
      </c>
      <c r="H7" s="1" t="s">
        <v>28</v>
      </c>
      <c r="I7" s="3" t="s">
        <v>11</v>
      </c>
    </row>
    <row r="8" ht="14.25">
      <c r="I8" s="4"/>
    </row>
    <row r="9" ht="14.25">
      <c r="I9" s="4"/>
    </row>
    <row r="10" spans="1:10" s="1" customFormat="1" ht="14.25">
      <c r="A10" s="1" t="s">
        <v>13</v>
      </c>
      <c r="B10" s="1" t="s">
        <v>12</v>
      </c>
      <c r="C10" s="1" t="s">
        <v>0</v>
      </c>
      <c r="D10" s="1" t="s">
        <v>4</v>
      </c>
      <c r="E10" s="1" t="s">
        <v>3</v>
      </c>
      <c r="F10" s="1" t="s">
        <v>2</v>
      </c>
      <c r="G10" s="1" t="s">
        <v>10</v>
      </c>
      <c r="H10" s="1" t="s">
        <v>28</v>
      </c>
      <c r="I10" s="3" t="s">
        <v>11</v>
      </c>
      <c r="J10" s="3" t="s">
        <v>15</v>
      </c>
    </row>
    <row r="11" spans="1:9" ht="15">
      <c r="A11" s="7"/>
      <c r="B11" s="7">
        <v>1</v>
      </c>
      <c r="C11" t="s">
        <v>34</v>
      </c>
      <c r="E11" t="s">
        <v>31</v>
      </c>
      <c r="F11" s="7">
        <v>1999</v>
      </c>
      <c r="G11" s="7">
        <v>2</v>
      </c>
      <c r="H11" s="7" t="s">
        <v>26</v>
      </c>
      <c r="I11" s="2" t="s">
        <v>224</v>
      </c>
    </row>
    <row r="12" spans="1:9" ht="15">
      <c r="A12" s="7"/>
      <c r="B12" s="7">
        <v>2</v>
      </c>
      <c r="C12" t="s">
        <v>35</v>
      </c>
      <c r="E12" t="s">
        <v>31</v>
      </c>
      <c r="F12" s="7">
        <v>1983</v>
      </c>
      <c r="G12" s="7">
        <v>4</v>
      </c>
      <c r="H12" s="7" t="s">
        <v>24</v>
      </c>
      <c r="I12" s="2" t="s">
        <v>224</v>
      </c>
    </row>
    <row r="13" spans="1:9" ht="15">
      <c r="A13" s="7"/>
      <c r="B13" s="7">
        <v>3</v>
      </c>
      <c r="C13" t="s">
        <v>40</v>
      </c>
      <c r="E13" t="s">
        <v>31</v>
      </c>
      <c r="F13" s="7">
        <v>2000</v>
      </c>
      <c r="G13" s="7">
        <v>1</v>
      </c>
      <c r="H13" s="7" t="s">
        <v>27</v>
      </c>
      <c r="I13" s="2" t="s">
        <v>224</v>
      </c>
    </row>
    <row r="14" spans="1:9" ht="15">
      <c r="A14" s="7"/>
      <c r="B14" s="7">
        <v>4</v>
      </c>
      <c r="C14" t="s">
        <v>48</v>
      </c>
      <c r="E14" t="s">
        <v>46</v>
      </c>
      <c r="F14" s="7">
        <v>1965</v>
      </c>
      <c r="G14" s="7">
        <v>8</v>
      </c>
      <c r="H14" s="7" t="s">
        <v>20</v>
      </c>
      <c r="I14" s="2" t="s">
        <v>224</v>
      </c>
    </row>
    <row r="15" spans="1:9" ht="15">
      <c r="A15" s="7"/>
      <c r="B15" s="7">
        <v>5</v>
      </c>
      <c r="C15" t="s">
        <v>49</v>
      </c>
      <c r="E15" t="s">
        <v>46</v>
      </c>
      <c r="F15" s="7">
        <v>1996</v>
      </c>
      <c r="G15" s="7">
        <v>2</v>
      </c>
      <c r="H15" s="7" t="s">
        <v>26</v>
      </c>
      <c r="I15" s="2" t="s">
        <v>224</v>
      </c>
    </row>
    <row r="16" spans="1:9" ht="15">
      <c r="A16" s="7"/>
      <c r="B16" s="7">
        <v>6</v>
      </c>
      <c r="C16" t="s">
        <v>52</v>
      </c>
      <c r="E16" t="s">
        <v>31</v>
      </c>
      <c r="F16" s="7">
        <v>1976</v>
      </c>
      <c r="G16" s="7">
        <v>5</v>
      </c>
      <c r="H16" s="7" t="s">
        <v>23</v>
      </c>
      <c r="I16" s="2" t="s">
        <v>224</v>
      </c>
    </row>
    <row r="17" spans="1:9" ht="15">
      <c r="A17" s="7"/>
      <c r="B17" s="7">
        <v>7</v>
      </c>
      <c r="C17" t="s">
        <v>58</v>
      </c>
      <c r="E17" t="s">
        <v>31</v>
      </c>
      <c r="F17" s="7">
        <v>1979</v>
      </c>
      <c r="G17" s="7">
        <v>5</v>
      </c>
      <c r="H17" s="7" t="s">
        <v>23</v>
      </c>
      <c r="I17" s="2" t="s">
        <v>224</v>
      </c>
    </row>
    <row r="18" spans="1:9" ht="15">
      <c r="A18" s="7"/>
      <c r="B18" s="7">
        <v>8</v>
      </c>
      <c r="C18" t="s">
        <v>59</v>
      </c>
      <c r="E18" t="s">
        <v>31</v>
      </c>
      <c r="F18" s="7">
        <v>1996</v>
      </c>
      <c r="G18" s="7">
        <v>2</v>
      </c>
      <c r="H18" s="7" t="s">
        <v>26</v>
      </c>
      <c r="I18" s="2" t="s">
        <v>224</v>
      </c>
    </row>
    <row r="19" spans="1:9" ht="15">
      <c r="A19" s="7"/>
      <c r="B19" s="7">
        <v>9</v>
      </c>
      <c r="C19" t="s">
        <v>60</v>
      </c>
      <c r="E19" t="s">
        <v>31</v>
      </c>
      <c r="F19" s="7">
        <v>2001</v>
      </c>
      <c r="G19" s="7">
        <v>1</v>
      </c>
      <c r="H19" s="7" t="s">
        <v>27</v>
      </c>
      <c r="I19" s="2" t="s">
        <v>224</v>
      </c>
    </row>
    <row r="20" spans="1:9" ht="15">
      <c r="A20" s="7"/>
      <c r="B20" s="7">
        <v>10</v>
      </c>
      <c r="C20" t="s">
        <v>61</v>
      </c>
      <c r="E20" t="s">
        <v>31</v>
      </c>
      <c r="F20" s="7">
        <v>1990</v>
      </c>
      <c r="G20" s="7">
        <v>3</v>
      </c>
      <c r="H20" s="7" t="s">
        <v>25</v>
      </c>
      <c r="I20" s="2" t="s">
        <v>224</v>
      </c>
    </row>
    <row r="21" spans="1:9" ht="15">
      <c r="A21" s="7"/>
      <c r="B21" s="7">
        <v>11</v>
      </c>
      <c r="C21" t="s">
        <v>68</v>
      </c>
      <c r="E21" t="s">
        <v>31</v>
      </c>
      <c r="F21" s="7">
        <v>1990</v>
      </c>
      <c r="G21" s="7">
        <v>3</v>
      </c>
      <c r="H21" s="7" t="s">
        <v>25</v>
      </c>
      <c r="I21" s="2" t="s">
        <v>224</v>
      </c>
    </row>
    <row r="22" spans="1:9" ht="15">
      <c r="A22" s="7"/>
      <c r="B22" s="7">
        <v>12</v>
      </c>
      <c r="C22" t="s">
        <v>70</v>
      </c>
      <c r="E22" t="s">
        <v>31</v>
      </c>
      <c r="F22" s="7">
        <v>1970</v>
      </c>
      <c r="G22" s="7">
        <v>7</v>
      </c>
      <c r="H22" s="7" t="s">
        <v>21</v>
      </c>
      <c r="I22" s="2" t="s">
        <v>224</v>
      </c>
    </row>
    <row r="23" spans="1:9" ht="15">
      <c r="A23" s="7"/>
      <c r="B23" s="7">
        <v>13</v>
      </c>
      <c r="C23" t="s">
        <v>74</v>
      </c>
      <c r="E23" t="s">
        <v>31</v>
      </c>
      <c r="F23" s="7">
        <v>1984</v>
      </c>
      <c r="G23" s="7">
        <v>4</v>
      </c>
      <c r="H23" s="7" t="s">
        <v>24</v>
      </c>
      <c r="I23" s="2" t="s">
        <v>224</v>
      </c>
    </row>
    <row r="24" spans="1:9" ht="15">
      <c r="A24" s="7"/>
      <c r="B24" s="7">
        <v>14</v>
      </c>
      <c r="C24" t="s">
        <v>78</v>
      </c>
      <c r="E24" t="s">
        <v>31</v>
      </c>
      <c r="F24" s="7">
        <v>2003</v>
      </c>
      <c r="G24" s="7">
        <v>1</v>
      </c>
      <c r="H24" s="7" t="s">
        <v>27</v>
      </c>
      <c r="I24" s="2" t="s">
        <v>224</v>
      </c>
    </row>
    <row r="25" spans="1:9" ht="15">
      <c r="A25" s="7"/>
      <c r="B25" s="7">
        <v>15</v>
      </c>
      <c r="C25" t="s">
        <v>79</v>
      </c>
      <c r="E25" t="s">
        <v>31</v>
      </c>
      <c r="F25" s="7">
        <v>1968</v>
      </c>
      <c r="G25" s="7">
        <v>7</v>
      </c>
      <c r="H25" s="7" t="s">
        <v>21</v>
      </c>
      <c r="I25" s="2" t="s">
        <v>224</v>
      </c>
    </row>
    <row r="26" spans="1:9" ht="15">
      <c r="A26" s="7"/>
      <c r="B26" s="7">
        <v>16</v>
      </c>
      <c r="C26" t="s">
        <v>80</v>
      </c>
      <c r="E26" t="s">
        <v>31</v>
      </c>
      <c r="F26" s="7">
        <v>1975</v>
      </c>
      <c r="G26" s="7">
        <v>6</v>
      </c>
      <c r="H26" s="7" t="s">
        <v>22</v>
      </c>
      <c r="I26" s="2" t="s">
        <v>224</v>
      </c>
    </row>
    <row r="27" spans="1:9" ht="15">
      <c r="A27" s="7"/>
      <c r="B27" s="7">
        <v>17</v>
      </c>
      <c r="C27" t="s">
        <v>86</v>
      </c>
      <c r="E27" t="s">
        <v>31</v>
      </c>
      <c r="F27" s="7">
        <v>1951</v>
      </c>
      <c r="G27" s="7">
        <v>10</v>
      </c>
      <c r="H27" s="7" t="s">
        <v>18</v>
      </c>
      <c r="I27" s="2" t="s">
        <v>224</v>
      </c>
    </row>
    <row r="28" spans="1:9" ht="15">
      <c r="A28" s="7"/>
      <c r="B28" s="7">
        <v>18</v>
      </c>
      <c r="C28" t="s">
        <v>87</v>
      </c>
      <c r="E28" t="s">
        <v>31</v>
      </c>
      <c r="F28" s="7">
        <v>2000</v>
      </c>
      <c r="G28" s="7">
        <v>1</v>
      </c>
      <c r="H28" s="7" t="s">
        <v>27</v>
      </c>
      <c r="I28" s="2" t="s">
        <v>224</v>
      </c>
    </row>
    <row r="29" spans="1:9" ht="15">
      <c r="A29" s="7"/>
      <c r="B29" s="7">
        <v>19</v>
      </c>
      <c r="C29" t="s">
        <v>93</v>
      </c>
      <c r="E29" t="s">
        <v>92</v>
      </c>
      <c r="F29" s="7">
        <v>1965</v>
      </c>
      <c r="G29" s="7">
        <v>8</v>
      </c>
      <c r="H29" s="7" t="s">
        <v>20</v>
      </c>
      <c r="I29" s="2" t="s">
        <v>224</v>
      </c>
    </row>
    <row r="30" spans="1:9" ht="15">
      <c r="A30" s="7"/>
      <c r="B30" s="7">
        <v>20</v>
      </c>
      <c r="C30" t="s">
        <v>95</v>
      </c>
      <c r="E30" t="s">
        <v>92</v>
      </c>
      <c r="F30" s="7">
        <v>1998</v>
      </c>
      <c r="G30" s="7">
        <v>2</v>
      </c>
      <c r="H30" s="7" t="s">
        <v>26</v>
      </c>
      <c r="I30" s="2" t="s">
        <v>224</v>
      </c>
    </row>
    <row r="31" spans="1:9" ht="15">
      <c r="A31" s="7"/>
      <c r="B31" s="7">
        <v>21</v>
      </c>
      <c r="C31" t="s">
        <v>96</v>
      </c>
      <c r="E31" t="s">
        <v>92</v>
      </c>
      <c r="F31" s="7">
        <v>1998</v>
      </c>
      <c r="G31" s="7">
        <v>2</v>
      </c>
      <c r="H31" s="7" t="s">
        <v>26</v>
      </c>
      <c r="I31" s="2" t="s">
        <v>224</v>
      </c>
    </row>
    <row r="32" spans="1:9" ht="15">
      <c r="A32" s="7"/>
      <c r="B32" s="7">
        <v>22</v>
      </c>
      <c r="C32" t="s">
        <v>97</v>
      </c>
      <c r="E32" t="s">
        <v>92</v>
      </c>
      <c r="F32" s="7">
        <v>1975</v>
      </c>
      <c r="G32" s="7">
        <v>6</v>
      </c>
      <c r="H32" s="7" t="s">
        <v>22</v>
      </c>
      <c r="I32" s="2" t="s">
        <v>224</v>
      </c>
    </row>
    <row r="33" spans="1:9" ht="15">
      <c r="A33" s="7"/>
      <c r="B33" s="7">
        <v>23</v>
      </c>
      <c r="C33" t="s">
        <v>98</v>
      </c>
      <c r="E33" t="s">
        <v>31</v>
      </c>
      <c r="F33" s="7">
        <v>1952</v>
      </c>
      <c r="G33" s="7">
        <v>10</v>
      </c>
      <c r="H33" s="7" t="s">
        <v>18</v>
      </c>
      <c r="I33" s="2" t="s">
        <v>224</v>
      </c>
    </row>
    <row r="34" spans="1:9" ht="15">
      <c r="A34" s="7"/>
      <c r="B34" s="7">
        <v>24</v>
      </c>
      <c r="C34" t="s">
        <v>107</v>
      </c>
      <c r="E34" t="s">
        <v>31</v>
      </c>
      <c r="F34" s="7">
        <v>1999</v>
      </c>
      <c r="G34" s="7">
        <v>2</v>
      </c>
      <c r="H34" s="7" t="s">
        <v>26</v>
      </c>
      <c r="I34" s="2" t="s">
        <v>224</v>
      </c>
    </row>
    <row r="35" spans="1:9" ht="15">
      <c r="A35" s="7"/>
      <c r="B35" s="7">
        <v>25</v>
      </c>
      <c r="C35" t="s">
        <v>110</v>
      </c>
      <c r="E35" t="s">
        <v>31</v>
      </c>
      <c r="F35" s="7">
        <v>1992</v>
      </c>
      <c r="G35" s="7">
        <v>2</v>
      </c>
      <c r="H35" s="7" t="s">
        <v>26</v>
      </c>
      <c r="I35" s="2" t="s">
        <v>224</v>
      </c>
    </row>
    <row r="36" spans="1:9" ht="15">
      <c r="A36" s="7"/>
      <c r="B36" s="7">
        <v>26</v>
      </c>
      <c r="C36" t="s">
        <v>111</v>
      </c>
      <c r="E36" t="s">
        <v>31</v>
      </c>
      <c r="F36" s="7">
        <v>1974</v>
      </c>
      <c r="G36" s="7">
        <v>6</v>
      </c>
      <c r="H36" s="7" t="s">
        <v>22</v>
      </c>
      <c r="I36" s="2" t="s">
        <v>224</v>
      </c>
    </row>
    <row r="37" spans="1:9" ht="15">
      <c r="A37" s="7"/>
      <c r="B37" s="7">
        <v>27</v>
      </c>
      <c r="C37" t="s">
        <v>115</v>
      </c>
      <c r="E37" t="s">
        <v>31</v>
      </c>
      <c r="F37" s="7">
        <v>1987</v>
      </c>
      <c r="G37" s="7">
        <v>3</v>
      </c>
      <c r="H37" s="7" t="s">
        <v>25</v>
      </c>
      <c r="I37" s="2" t="s">
        <v>224</v>
      </c>
    </row>
  </sheetData>
  <sheetProtection/>
  <mergeCells count="5">
    <mergeCell ref="A1:I1"/>
    <mergeCell ref="A2:I2"/>
    <mergeCell ref="A3:I3"/>
    <mergeCell ref="A5:I5"/>
    <mergeCell ref="A6:I6"/>
  </mergeCell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14" sqref="C14"/>
    </sheetView>
  </sheetViews>
  <sheetFormatPr defaultColWidth="9.140625" defaultRowHeight="15" outlineLevelCol="2"/>
  <cols>
    <col min="1" max="1" width="7.28125" style="0" bestFit="1" customWidth="1"/>
    <col min="2" max="2" width="5.140625" style="0" customWidth="1"/>
    <col min="3" max="3" width="31.7109375" style="0" customWidth="1" outlineLevel="1"/>
    <col min="4" max="4" width="7.57421875" style="0" customWidth="1" outlineLevel="1"/>
    <col min="5" max="5" width="17.140625" style="0" customWidth="1" outlineLevel="1"/>
    <col min="6" max="6" width="8.8515625" style="0" customWidth="1" outlineLevel="1"/>
    <col min="7" max="7" width="6.00390625" style="0" hidden="1" customWidth="1" outlineLevel="2"/>
    <col min="8" max="8" width="8.7109375" style="0" customWidth="1" outlineLevel="1" collapsed="1"/>
    <col min="9" max="9" width="10.7109375" style="2" customWidth="1"/>
    <col min="10" max="10" width="12.57421875" style="2" customWidth="1"/>
  </cols>
  <sheetData>
    <row r="1" spans="1:9" ht="30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ht="30">
      <c r="A2" s="8" t="s">
        <v>8</v>
      </c>
      <c r="B2" s="8"/>
      <c r="C2" s="8"/>
      <c r="D2" s="8"/>
      <c r="E2" s="8"/>
      <c r="F2" s="8"/>
      <c r="G2" s="8"/>
      <c r="H2" s="8"/>
      <c r="I2" s="8"/>
    </row>
    <row r="3" spans="1:10" s="5" customFormat="1" ht="23.25">
      <c r="A3" s="9" t="s">
        <v>9</v>
      </c>
      <c r="B3" s="9"/>
      <c r="C3" s="9"/>
      <c r="D3" s="9"/>
      <c r="E3" s="9"/>
      <c r="F3" s="9"/>
      <c r="G3" s="9"/>
      <c r="H3" s="9"/>
      <c r="I3" s="9"/>
      <c r="J3" s="6"/>
    </row>
    <row r="5" spans="1:9" ht="21">
      <c r="A5" s="10" t="s">
        <v>226</v>
      </c>
      <c r="B5" s="10"/>
      <c r="C5" s="10"/>
      <c r="D5" s="10"/>
      <c r="E5" s="10"/>
      <c r="F5" s="10"/>
      <c r="G5" s="10"/>
      <c r="H5" s="10"/>
      <c r="I5" s="10"/>
    </row>
    <row r="6" spans="1:9" ht="24" customHeight="1">
      <c r="A6" s="11" t="s">
        <v>225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" t="s">
        <v>13</v>
      </c>
      <c r="B7" s="1" t="s">
        <v>12</v>
      </c>
      <c r="C7" s="1" t="s">
        <v>0</v>
      </c>
      <c r="D7" s="1" t="s">
        <v>4</v>
      </c>
      <c r="E7" s="1" t="s">
        <v>3</v>
      </c>
      <c r="F7" s="1" t="s">
        <v>2</v>
      </c>
      <c r="G7" s="1" t="s">
        <v>10</v>
      </c>
      <c r="H7" s="1" t="s">
        <v>28</v>
      </c>
      <c r="I7" s="3" t="s">
        <v>11</v>
      </c>
    </row>
    <row r="8" ht="14.25">
      <c r="I8" s="4"/>
    </row>
    <row r="9" ht="14.25">
      <c r="I9" s="4"/>
    </row>
    <row r="10" spans="1:10" s="1" customFormat="1" ht="14.25">
      <c r="A10" s="1" t="s">
        <v>13</v>
      </c>
      <c r="B10" s="1" t="s">
        <v>12</v>
      </c>
      <c r="C10" s="1" t="s">
        <v>0</v>
      </c>
      <c r="D10" s="1" t="s">
        <v>4</v>
      </c>
      <c r="E10" s="1" t="s">
        <v>3</v>
      </c>
      <c r="F10" s="1" t="s">
        <v>2</v>
      </c>
      <c r="G10" s="1" t="s">
        <v>10</v>
      </c>
      <c r="H10" s="1" t="s">
        <v>28</v>
      </c>
      <c r="I10" s="3" t="s">
        <v>11</v>
      </c>
      <c r="J10" s="3"/>
    </row>
    <row r="11" spans="1:9" ht="15">
      <c r="A11" s="7">
        <v>1</v>
      </c>
      <c r="B11" s="7">
        <v>5</v>
      </c>
      <c r="C11" t="s">
        <v>49</v>
      </c>
      <c r="E11" t="s">
        <v>46</v>
      </c>
      <c r="F11" s="7">
        <v>1996</v>
      </c>
      <c r="G11" s="7">
        <v>2</v>
      </c>
      <c r="H11" s="7" t="s">
        <v>26</v>
      </c>
      <c r="I11" s="2">
        <v>0.006643518518518518</v>
      </c>
    </row>
    <row r="12" spans="1:9" ht="15">
      <c r="A12" s="7">
        <v>2</v>
      </c>
      <c r="B12" s="7">
        <v>25</v>
      </c>
      <c r="C12" t="s">
        <v>110</v>
      </c>
      <c r="D12" t="s">
        <v>4</v>
      </c>
      <c r="E12" t="s">
        <v>31</v>
      </c>
      <c r="F12" s="7">
        <v>1992</v>
      </c>
      <c r="G12" s="7">
        <v>2</v>
      </c>
      <c r="H12" s="7" t="s">
        <v>26</v>
      </c>
      <c r="I12" s="2">
        <v>0.007233796296296296</v>
      </c>
    </row>
    <row r="13" spans="1:9" ht="15">
      <c r="A13" s="7">
        <v>3</v>
      </c>
      <c r="B13" s="7">
        <v>1</v>
      </c>
      <c r="C13" t="s">
        <v>34</v>
      </c>
      <c r="E13" t="s">
        <v>31</v>
      </c>
      <c r="F13" s="7">
        <v>1999</v>
      </c>
      <c r="G13" s="7">
        <v>2</v>
      </c>
      <c r="H13" s="7" t="s">
        <v>26</v>
      </c>
      <c r="I13" s="2">
        <v>0.008171296296296296</v>
      </c>
    </row>
    <row r="14" spans="1:9" ht="15">
      <c r="A14" s="7">
        <v>4</v>
      </c>
      <c r="B14" s="7">
        <v>3</v>
      </c>
      <c r="C14" t="s">
        <v>40</v>
      </c>
      <c r="E14" t="s">
        <v>31</v>
      </c>
      <c r="F14" s="7">
        <v>2000</v>
      </c>
      <c r="G14" s="7">
        <v>1</v>
      </c>
      <c r="H14" s="7" t="s">
        <v>27</v>
      </c>
      <c r="I14" s="2">
        <v>0.008194444444444445</v>
      </c>
    </row>
    <row r="15" spans="1:9" ht="15">
      <c r="A15" s="7">
        <v>5</v>
      </c>
      <c r="B15" s="7">
        <v>18</v>
      </c>
      <c r="C15" t="s">
        <v>233</v>
      </c>
      <c r="E15" t="s">
        <v>31</v>
      </c>
      <c r="F15" s="7">
        <v>2000</v>
      </c>
      <c r="G15" s="7">
        <v>1</v>
      </c>
      <c r="H15" s="7" t="s">
        <v>27</v>
      </c>
      <c r="I15" s="2">
        <v>0.008217592592592594</v>
      </c>
    </row>
    <row r="16" spans="1:9" ht="15">
      <c r="A16" s="7">
        <v>6</v>
      </c>
      <c r="B16" s="7">
        <v>24</v>
      </c>
      <c r="C16" t="s">
        <v>107</v>
      </c>
      <c r="E16" t="s">
        <v>31</v>
      </c>
      <c r="F16" s="7">
        <v>1999</v>
      </c>
      <c r="G16" s="7">
        <v>2</v>
      </c>
      <c r="H16" s="7" t="s">
        <v>26</v>
      </c>
      <c r="I16" s="2">
        <v>0.008240740740740741</v>
      </c>
    </row>
    <row r="17" spans="1:9" ht="15">
      <c r="A17" s="7">
        <v>7</v>
      </c>
      <c r="B17" s="7">
        <v>16</v>
      </c>
      <c r="C17" t="s">
        <v>80</v>
      </c>
      <c r="E17" t="s">
        <v>31</v>
      </c>
      <c r="F17" s="7">
        <v>1975</v>
      </c>
      <c r="G17" s="7">
        <v>6</v>
      </c>
      <c r="H17" s="7" t="s">
        <v>22</v>
      </c>
      <c r="I17" s="2">
        <v>0.00900462962962963</v>
      </c>
    </row>
    <row r="18" spans="1:9" ht="15">
      <c r="A18" s="7">
        <v>8</v>
      </c>
      <c r="B18" s="7">
        <v>4</v>
      </c>
      <c r="C18" t="s">
        <v>48</v>
      </c>
      <c r="E18" t="s">
        <v>46</v>
      </c>
      <c r="F18" s="7">
        <v>1965</v>
      </c>
      <c r="G18" s="7">
        <v>8</v>
      </c>
      <c r="H18" s="7" t="s">
        <v>20</v>
      </c>
      <c r="I18" s="2">
        <v>0.00925925925925926</v>
      </c>
    </row>
    <row r="19" spans="1:9" ht="15">
      <c r="A19" s="7">
        <v>9</v>
      </c>
      <c r="B19" s="7">
        <v>6</v>
      </c>
      <c r="C19" t="s">
        <v>52</v>
      </c>
      <c r="E19" t="s">
        <v>31</v>
      </c>
      <c r="F19" s="7">
        <v>1976</v>
      </c>
      <c r="G19" s="7">
        <v>5</v>
      </c>
      <c r="H19" s="7" t="s">
        <v>23</v>
      </c>
      <c r="I19" s="2">
        <v>0.009386574074074075</v>
      </c>
    </row>
    <row r="20" spans="1:9" ht="15">
      <c r="A20" s="7">
        <v>10</v>
      </c>
      <c r="B20" s="7">
        <v>7</v>
      </c>
      <c r="C20" t="s">
        <v>58</v>
      </c>
      <c r="E20" t="s">
        <v>31</v>
      </c>
      <c r="F20" s="7">
        <v>1979</v>
      </c>
      <c r="G20" s="7">
        <v>5</v>
      </c>
      <c r="H20" s="7" t="s">
        <v>23</v>
      </c>
      <c r="I20" s="2">
        <v>0.009699074074074074</v>
      </c>
    </row>
    <row r="21" spans="1:9" ht="15">
      <c r="A21" s="7">
        <v>11</v>
      </c>
      <c r="B21" s="7">
        <v>14</v>
      </c>
      <c r="C21" t="s">
        <v>78</v>
      </c>
      <c r="E21" t="s">
        <v>31</v>
      </c>
      <c r="F21" s="7">
        <v>2003</v>
      </c>
      <c r="G21" s="7">
        <v>1</v>
      </c>
      <c r="H21" s="7" t="s">
        <v>27</v>
      </c>
      <c r="I21" s="2">
        <v>0.010231481481481482</v>
      </c>
    </row>
    <row r="22" spans="1:9" ht="15">
      <c r="A22" s="7">
        <v>12</v>
      </c>
      <c r="B22" s="7">
        <v>2</v>
      </c>
      <c r="C22" t="s">
        <v>35</v>
      </c>
      <c r="E22" t="s">
        <v>31</v>
      </c>
      <c r="F22" s="7">
        <v>1983</v>
      </c>
      <c r="G22" s="7">
        <v>4</v>
      </c>
      <c r="H22" s="7" t="s">
        <v>24</v>
      </c>
      <c r="I22" s="2">
        <v>0.010358796296296295</v>
      </c>
    </row>
    <row r="23" spans="1:9" ht="15">
      <c r="A23" s="7">
        <v>13</v>
      </c>
      <c r="B23" s="7">
        <v>9</v>
      </c>
      <c r="C23" t="s">
        <v>60</v>
      </c>
      <c r="E23" t="s">
        <v>31</v>
      </c>
      <c r="F23" s="7">
        <v>2001</v>
      </c>
      <c r="G23" s="7">
        <v>1</v>
      </c>
      <c r="H23" s="7" t="s">
        <v>27</v>
      </c>
      <c r="I23" s="2">
        <v>0.010578703703703703</v>
      </c>
    </row>
    <row r="24" spans="1:9" ht="15">
      <c r="A24" s="7">
        <v>14</v>
      </c>
      <c r="B24" s="7">
        <v>27</v>
      </c>
      <c r="C24" t="s">
        <v>115</v>
      </c>
      <c r="E24" t="s">
        <v>31</v>
      </c>
      <c r="F24" s="7">
        <v>1987</v>
      </c>
      <c r="G24" s="7">
        <v>3</v>
      </c>
      <c r="H24" s="7" t="s">
        <v>25</v>
      </c>
      <c r="I24" s="2">
        <v>0.011087962962962964</v>
      </c>
    </row>
    <row r="25" spans="1:9" ht="15">
      <c r="A25" s="7">
        <v>15</v>
      </c>
      <c r="B25" s="7">
        <v>10</v>
      </c>
      <c r="C25" t="s">
        <v>61</v>
      </c>
      <c r="E25" t="s">
        <v>31</v>
      </c>
      <c r="F25" s="7">
        <v>1990</v>
      </c>
      <c r="G25" s="7">
        <v>3</v>
      </c>
      <c r="H25" s="7" t="s">
        <v>25</v>
      </c>
      <c r="I25" s="2">
        <v>0.01119212962962963</v>
      </c>
    </row>
    <row r="26" spans="1:9" ht="15">
      <c r="A26" s="7">
        <v>16</v>
      </c>
      <c r="B26" s="7">
        <v>13</v>
      </c>
      <c r="C26" t="s">
        <v>74</v>
      </c>
      <c r="E26" t="s">
        <v>31</v>
      </c>
      <c r="F26" s="7">
        <v>1984</v>
      </c>
      <c r="G26" s="7">
        <v>4</v>
      </c>
      <c r="H26" s="7" t="s">
        <v>24</v>
      </c>
      <c r="I26" s="2">
        <v>0.011238425925925928</v>
      </c>
    </row>
    <row r="27" spans="1:9" ht="15">
      <c r="A27" s="7">
        <v>17</v>
      </c>
      <c r="B27" s="7">
        <v>20</v>
      </c>
      <c r="C27" t="s">
        <v>95</v>
      </c>
      <c r="E27" t="s">
        <v>92</v>
      </c>
      <c r="F27" s="7">
        <v>1998</v>
      </c>
      <c r="G27" s="7">
        <v>2</v>
      </c>
      <c r="H27" s="7" t="s">
        <v>26</v>
      </c>
      <c r="I27" s="2">
        <v>0.011898148148148149</v>
      </c>
    </row>
    <row r="28" spans="1:9" ht="15">
      <c r="A28" s="7">
        <v>18</v>
      </c>
      <c r="B28" s="7">
        <v>8</v>
      </c>
      <c r="C28" t="s">
        <v>59</v>
      </c>
      <c r="E28" t="s">
        <v>31</v>
      </c>
      <c r="F28" s="7">
        <v>1996</v>
      </c>
      <c r="G28" s="7">
        <v>2</v>
      </c>
      <c r="H28" s="7" t="s">
        <v>26</v>
      </c>
      <c r="I28" s="2">
        <v>0.01244212962962963</v>
      </c>
    </row>
    <row r="29" spans="1:9" ht="15">
      <c r="A29" s="7">
        <v>19</v>
      </c>
      <c r="B29" s="7">
        <v>11</v>
      </c>
      <c r="C29" t="s">
        <v>68</v>
      </c>
      <c r="E29" t="s">
        <v>31</v>
      </c>
      <c r="F29" s="7">
        <v>1990</v>
      </c>
      <c r="G29" s="7">
        <v>3</v>
      </c>
      <c r="H29" s="7" t="s">
        <v>25</v>
      </c>
      <c r="I29" s="2">
        <v>0.012719907407407407</v>
      </c>
    </row>
    <row r="30" spans="1:9" ht="15">
      <c r="A30" s="7">
        <v>20</v>
      </c>
      <c r="B30" s="7">
        <v>19</v>
      </c>
      <c r="C30" t="s">
        <v>93</v>
      </c>
      <c r="E30" t="s">
        <v>92</v>
      </c>
      <c r="F30" s="7">
        <v>1965</v>
      </c>
      <c r="G30" s="7">
        <v>8</v>
      </c>
      <c r="H30" s="7" t="s">
        <v>20</v>
      </c>
      <c r="I30" s="2">
        <v>0.01283564814814815</v>
      </c>
    </row>
    <row r="31" spans="1:9" ht="15">
      <c r="A31" s="7">
        <v>21</v>
      </c>
      <c r="B31" s="7">
        <v>15</v>
      </c>
      <c r="C31" t="s">
        <v>79</v>
      </c>
      <c r="E31" t="s">
        <v>31</v>
      </c>
      <c r="F31" s="7">
        <v>1968</v>
      </c>
      <c r="G31" s="7">
        <v>7</v>
      </c>
      <c r="H31" s="7" t="s">
        <v>21</v>
      </c>
      <c r="I31" s="2">
        <v>0.013032407407407407</v>
      </c>
    </row>
    <row r="32" spans="1:9" ht="15">
      <c r="A32" s="7">
        <v>22</v>
      </c>
      <c r="B32" s="7">
        <v>12</v>
      </c>
      <c r="C32" t="s">
        <v>70</v>
      </c>
      <c r="E32" t="s">
        <v>31</v>
      </c>
      <c r="F32" s="7">
        <v>1970</v>
      </c>
      <c r="G32" s="7">
        <v>7</v>
      </c>
      <c r="H32" s="7" t="s">
        <v>21</v>
      </c>
      <c r="I32" s="2">
        <v>0.014594907407407405</v>
      </c>
    </row>
    <row r="33" spans="1:9" ht="15">
      <c r="A33" s="7">
        <v>23</v>
      </c>
      <c r="B33" s="7">
        <v>23</v>
      </c>
      <c r="C33" t="s">
        <v>98</v>
      </c>
      <c r="E33" t="s">
        <v>31</v>
      </c>
      <c r="F33" s="7">
        <v>1952</v>
      </c>
      <c r="G33" s="7">
        <v>10</v>
      </c>
      <c r="H33" s="7" t="s">
        <v>18</v>
      </c>
      <c r="I33" s="2">
        <v>0.014965277777777779</v>
      </c>
    </row>
    <row r="34" spans="1:9" ht="15">
      <c r="A34" s="7">
        <v>24</v>
      </c>
      <c r="B34" s="7">
        <v>21</v>
      </c>
      <c r="C34" t="s">
        <v>96</v>
      </c>
      <c r="E34" t="s">
        <v>92</v>
      </c>
      <c r="F34" s="7">
        <v>1998</v>
      </c>
      <c r="G34" s="7">
        <v>2</v>
      </c>
      <c r="H34" s="7" t="s">
        <v>26</v>
      </c>
      <c r="I34" s="2">
        <v>0.015300925925925926</v>
      </c>
    </row>
    <row r="35" spans="1:9" ht="15">
      <c r="A35" s="7">
        <v>25</v>
      </c>
      <c r="B35" s="7">
        <v>17</v>
      </c>
      <c r="C35" t="s">
        <v>86</v>
      </c>
      <c r="E35" t="s">
        <v>31</v>
      </c>
      <c r="F35" s="7">
        <v>1951</v>
      </c>
      <c r="G35" s="7">
        <v>10</v>
      </c>
      <c r="H35" s="7" t="s">
        <v>18</v>
      </c>
      <c r="I35" s="2">
        <v>0.015717592592592592</v>
      </c>
    </row>
    <row r="36" spans="1:9" ht="15">
      <c r="A36" s="7">
        <v>26</v>
      </c>
      <c r="B36" s="7">
        <v>22</v>
      </c>
      <c r="C36" t="s">
        <v>97</v>
      </c>
      <c r="E36" t="s">
        <v>92</v>
      </c>
      <c r="F36" s="7">
        <v>1975</v>
      </c>
      <c r="G36" s="7">
        <v>6</v>
      </c>
      <c r="H36" s="7" t="s">
        <v>22</v>
      </c>
      <c r="I36" s="2">
        <v>0.016168981481481482</v>
      </c>
    </row>
    <row r="37" spans="1:9" ht="15">
      <c r="A37" s="7">
        <v>27</v>
      </c>
      <c r="B37" s="7">
        <v>26</v>
      </c>
      <c r="C37" t="s">
        <v>111</v>
      </c>
      <c r="E37" t="s">
        <v>31</v>
      </c>
      <c r="F37" s="7">
        <v>1974</v>
      </c>
      <c r="G37" s="7">
        <v>6</v>
      </c>
      <c r="H37" s="7" t="s">
        <v>22</v>
      </c>
      <c r="I37" s="2">
        <v>0.017962962962962962</v>
      </c>
    </row>
  </sheetData>
  <sheetProtection/>
  <mergeCells count="5">
    <mergeCell ref="A1:I1"/>
    <mergeCell ref="A2:I2"/>
    <mergeCell ref="A3:I3"/>
    <mergeCell ref="A5:I5"/>
    <mergeCell ref="A6:I6"/>
  </mergeCell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20" sqref="C20"/>
    </sheetView>
  </sheetViews>
  <sheetFormatPr defaultColWidth="9.140625" defaultRowHeight="15" outlineLevelCol="2"/>
  <cols>
    <col min="1" max="1" width="7.28125" style="0" bestFit="1" customWidth="1"/>
    <col min="2" max="2" width="5.140625" style="0" customWidth="1"/>
    <col min="3" max="3" width="31.7109375" style="0" customWidth="1" outlineLevel="1"/>
    <col min="4" max="4" width="7.57421875" style="0" customWidth="1" outlineLevel="1"/>
    <col min="5" max="5" width="17.140625" style="0" customWidth="1" outlineLevel="1"/>
    <col min="6" max="6" width="8.8515625" style="0" customWidth="1" outlineLevel="1"/>
    <col min="7" max="7" width="6.00390625" style="0" hidden="1" customWidth="1" outlineLevel="2"/>
    <col min="8" max="8" width="8.7109375" style="0" customWidth="1" outlineLevel="1" collapsed="1"/>
    <col min="9" max="9" width="10.7109375" style="2" customWidth="1"/>
    <col min="10" max="10" width="12.57421875" style="2" customWidth="1"/>
  </cols>
  <sheetData>
    <row r="1" spans="1:9" ht="30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ht="30">
      <c r="A2" s="8" t="s">
        <v>8</v>
      </c>
      <c r="B2" s="8"/>
      <c r="C2" s="8"/>
      <c r="D2" s="8"/>
      <c r="E2" s="8"/>
      <c r="F2" s="8"/>
      <c r="G2" s="8"/>
      <c r="H2" s="8"/>
      <c r="I2" s="8"/>
    </row>
    <row r="3" spans="1:10" s="5" customFormat="1" ht="23.25">
      <c r="A3" s="9" t="s">
        <v>9</v>
      </c>
      <c r="B3" s="9"/>
      <c r="C3" s="9"/>
      <c r="D3" s="9"/>
      <c r="E3" s="9"/>
      <c r="F3" s="9"/>
      <c r="G3" s="9"/>
      <c r="H3" s="9"/>
      <c r="I3" s="9"/>
      <c r="J3" s="6"/>
    </row>
    <row r="5" spans="1:9" ht="21">
      <c r="A5" s="10" t="s">
        <v>234</v>
      </c>
      <c r="B5" s="10"/>
      <c r="C5" s="10"/>
      <c r="D5" s="10"/>
      <c r="E5" s="10"/>
      <c r="F5" s="10"/>
      <c r="G5" s="10"/>
      <c r="H5" s="10"/>
      <c r="I5" s="10"/>
    </row>
    <row r="6" spans="1:9" ht="24" customHeight="1">
      <c r="A6" s="11" t="s">
        <v>225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" t="s">
        <v>13</v>
      </c>
      <c r="B7" s="1" t="s">
        <v>12</v>
      </c>
      <c r="C7" s="1" t="s">
        <v>0</v>
      </c>
      <c r="D7" s="1" t="s">
        <v>4</v>
      </c>
      <c r="E7" s="1" t="s">
        <v>3</v>
      </c>
      <c r="F7" s="1" t="s">
        <v>2</v>
      </c>
      <c r="G7" s="1" t="s">
        <v>10</v>
      </c>
      <c r="H7" s="1" t="s">
        <v>28</v>
      </c>
      <c r="I7" s="3" t="s">
        <v>11</v>
      </c>
    </row>
    <row r="8" ht="14.25">
      <c r="I8" s="4"/>
    </row>
    <row r="9" ht="14.25">
      <c r="I9" s="4"/>
    </row>
    <row r="10" spans="1:10" s="1" customFormat="1" ht="14.25">
      <c r="A10" s="1" t="s">
        <v>13</v>
      </c>
      <c r="B10" s="1" t="s">
        <v>12</v>
      </c>
      <c r="C10" s="1" t="s">
        <v>0</v>
      </c>
      <c r="D10" s="1" t="s">
        <v>4</v>
      </c>
      <c r="E10" s="1" t="s">
        <v>3</v>
      </c>
      <c r="F10" s="1" t="s">
        <v>2</v>
      </c>
      <c r="G10" s="1" t="s">
        <v>10</v>
      </c>
      <c r="H10" s="1" t="s">
        <v>28</v>
      </c>
      <c r="I10" s="3" t="s">
        <v>11</v>
      </c>
      <c r="J10" s="3"/>
    </row>
    <row r="11" spans="1:9" ht="24" customHeight="1">
      <c r="A11" s="11" t="s">
        <v>235</v>
      </c>
      <c r="B11" s="11"/>
      <c r="C11" s="11"/>
      <c r="D11" s="11"/>
      <c r="E11" s="11"/>
      <c r="F11" s="11"/>
      <c r="G11" s="11"/>
      <c r="H11" s="11"/>
      <c r="I11" s="11"/>
    </row>
    <row r="12" spans="1:9" ht="15">
      <c r="A12" s="7">
        <v>1</v>
      </c>
      <c r="B12" s="7">
        <v>3</v>
      </c>
      <c r="C12" t="s">
        <v>40</v>
      </c>
      <c r="E12" t="s">
        <v>31</v>
      </c>
      <c r="F12" s="7">
        <v>2000</v>
      </c>
      <c r="G12" s="7">
        <v>1</v>
      </c>
      <c r="H12" s="7" t="s">
        <v>27</v>
      </c>
      <c r="I12" s="2">
        <v>0.008194444444444445</v>
      </c>
    </row>
    <row r="13" spans="1:9" ht="15">
      <c r="A13" s="7">
        <v>2</v>
      </c>
      <c r="B13" s="7">
        <v>18</v>
      </c>
      <c r="C13" t="s">
        <v>233</v>
      </c>
      <c r="E13" t="s">
        <v>31</v>
      </c>
      <c r="F13" s="7">
        <v>2000</v>
      </c>
      <c r="G13" s="7">
        <v>1</v>
      </c>
      <c r="H13" s="7" t="s">
        <v>27</v>
      </c>
      <c r="I13" s="2">
        <v>0.008217592592592594</v>
      </c>
    </row>
    <row r="14" spans="1:9" ht="15">
      <c r="A14" s="7">
        <v>3</v>
      </c>
      <c r="B14" s="7">
        <v>14</v>
      </c>
      <c r="C14" t="s">
        <v>78</v>
      </c>
      <c r="E14" t="s">
        <v>31</v>
      </c>
      <c r="F14" s="7">
        <v>2003</v>
      </c>
      <c r="G14" s="7">
        <v>1</v>
      </c>
      <c r="H14" s="7" t="s">
        <v>27</v>
      </c>
      <c r="I14" s="2">
        <v>0.010231481481481482</v>
      </c>
    </row>
    <row r="15" spans="1:9" ht="15">
      <c r="A15" s="7">
        <v>4</v>
      </c>
      <c r="B15" s="7">
        <v>9</v>
      </c>
      <c r="C15" t="s">
        <v>60</v>
      </c>
      <c r="E15" t="s">
        <v>31</v>
      </c>
      <c r="F15" s="7">
        <v>2001</v>
      </c>
      <c r="G15" s="7">
        <v>1</v>
      </c>
      <c r="H15" s="7" t="s">
        <v>27</v>
      </c>
      <c r="I15" s="2">
        <v>0.010578703703703703</v>
      </c>
    </row>
    <row r="16" spans="1:9" ht="24" customHeight="1">
      <c r="A16" s="11" t="s">
        <v>236</v>
      </c>
      <c r="B16" s="11"/>
      <c r="C16" s="11"/>
      <c r="D16" s="11"/>
      <c r="E16" s="11"/>
      <c r="F16" s="11"/>
      <c r="G16" s="11"/>
      <c r="H16" s="11"/>
      <c r="I16" s="11"/>
    </row>
    <row r="17" spans="1:9" ht="15">
      <c r="A17" s="7">
        <v>1</v>
      </c>
      <c r="B17" s="7">
        <v>5</v>
      </c>
      <c r="C17" t="s">
        <v>49</v>
      </c>
      <c r="E17" t="s">
        <v>46</v>
      </c>
      <c r="F17" s="7">
        <v>1996</v>
      </c>
      <c r="G17" s="7">
        <v>2</v>
      </c>
      <c r="H17" s="7" t="s">
        <v>26</v>
      </c>
      <c r="I17" s="2">
        <v>0.006643518518518518</v>
      </c>
    </row>
    <row r="18" spans="1:9" ht="15">
      <c r="A18" s="7">
        <v>2</v>
      </c>
      <c r="B18" s="7">
        <v>25</v>
      </c>
      <c r="C18" t="s">
        <v>110</v>
      </c>
      <c r="D18" t="s">
        <v>4</v>
      </c>
      <c r="E18" t="s">
        <v>31</v>
      </c>
      <c r="F18" s="7">
        <v>1992</v>
      </c>
      <c r="G18" s="7">
        <v>2</v>
      </c>
      <c r="H18" s="7" t="s">
        <v>26</v>
      </c>
      <c r="I18" s="2">
        <v>0.007233796296296296</v>
      </c>
    </row>
    <row r="19" spans="1:9" ht="15">
      <c r="A19" s="7">
        <v>3</v>
      </c>
      <c r="B19" s="7">
        <v>1</v>
      </c>
      <c r="C19" t="s">
        <v>34</v>
      </c>
      <c r="E19" t="s">
        <v>31</v>
      </c>
      <c r="F19" s="7">
        <v>1999</v>
      </c>
      <c r="G19" s="7">
        <v>2</v>
      </c>
      <c r="H19" s="7" t="s">
        <v>26</v>
      </c>
      <c r="I19" s="2">
        <v>0.008171296296296296</v>
      </c>
    </row>
    <row r="20" spans="1:9" ht="15">
      <c r="A20" s="7">
        <v>4</v>
      </c>
      <c r="B20" s="7">
        <v>24</v>
      </c>
      <c r="C20" t="s">
        <v>107</v>
      </c>
      <c r="E20" t="s">
        <v>31</v>
      </c>
      <c r="F20" s="7">
        <v>1999</v>
      </c>
      <c r="G20" s="7">
        <v>2</v>
      </c>
      <c r="H20" s="7" t="s">
        <v>26</v>
      </c>
      <c r="I20" s="2">
        <v>0.008240740740740741</v>
      </c>
    </row>
    <row r="21" spans="1:9" ht="15">
      <c r="A21" s="7">
        <v>5</v>
      </c>
      <c r="B21" s="7">
        <v>20</v>
      </c>
      <c r="C21" t="s">
        <v>95</v>
      </c>
      <c r="E21" t="s">
        <v>92</v>
      </c>
      <c r="F21" s="7">
        <v>1998</v>
      </c>
      <c r="G21" s="7">
        <v>2</v>
      </c>
      <c r="H21" s="7" t="s">
        <v>26</v>
      </c>
      <c r="I21" s="2">
        <v>0.011898148148148149</v>
      </c>
    </row>
    <row r="22" spans="1:9" ht="15">
      <c r="A22" s="7">
        <v>6</v>
      </c>
      <c r="B22" s="7">
        <v>8</v>
      </c>
      <c r="C22" t="s">
        <v>59</v>
      </c>
      <c r="E22" t="s">
        <v>31</v>
      </c>
      <c r="F22" s="7">
        <v>1996</v>
      </c>
      <c r="G22" s="7">
        <v>2</v>
      </c>
      <c r="H22" s="7" t="s">
        <v>26</v>
      </c>
      <c r="I22" s="2">
        <v>0.01244212962962963</v>
      </c>
    </row>
    <row r="23" spans="1:9" ht="15">
      <c r="A23" s="7">
        <v>7</v>
      </c>
      <c r="B23" s="7">
        <v>21</v>
      </c>
      <c r="C23" t="s">
        <v>96</v>
      </c>
      <c r="E23" t="s">
        <v>92</v>
      </c>
      <c r="F23" s="7">
        <v>1998</v>
      </c>
      <c r="G23" s="7">
        <v>2</v>
      </c>
      <c r="H23" s="7" t="s">
        <v>26</v>
      </c>
      <c r="I23" s="2">
        <v>0.015300925925925926</v>
      </c>
    </row>
    <row r="24" spans="1:9" ht="24" customHeight="1">
      <c r="A24" s="11" t="s">
        <v>237</v>
      </c>
      <c r="B24" s="11"/>
      <c r="C24" s="11"/>
      <c r="D24" s="11"/>
      <c r="E24" s="11"/>
      <c r="F24" s="11"/>
      <c r="G24" s="11"/>
      <c r="H24" s="11"/>
      <c r="I24" s="11"/>
    </row>
    <row r="25" spans="1:9" ht="15">
      <c r="A25" s="7">
        <v>1</v>
      </c>
      <c r="B25" s="7">
        <v>27</v>
      </c>
      <c r="C25" t="s">
        <v>115</v>
      </c>
      <c r="E25" t="s">
        <v>31</v>
      </c>
      <c r="F25" s="7">
        <v>1987</v>
      </c>
      <c r="G25" s="7">
        <v>3</v>
      </c>
      <c r="H25" s="7" t="s">
        <v>25</v>
      </c>
      <c r="I25" s="2">
        <v>0.011087962962962964</v>
      </c>
    </row>
    <row r="26" spans="1:9" ht="15">
      <c r="A26" s="7">
        <v>2</v>
      </c>
      <c r="B26" s="7">
        <v>10</v>
      </c>
      <c r="C26" t="s">
        <v>61</v>
      </c>
      <c r="E26" t="s">
        <v>31</v>
      </c>
      <c r="F26" s="7">
        <v>1990</v>
      </c>
      <c r="G26" s="7">
        <v>3</v>
      </c>
      <c r="H26" s="7" t="s">
        <v>25</v>
      </c>
      <c r="I26" s="2">
        <v>0.01119212962962963</v>
      </c>
    </row>
    <row r="27" spans="1:9" ht="15">
      <c r="A27" s="7">
        <v>3</v>
      </c>
      <c r="B27" s="7">
        <v>11</v>
      </c>
      <c r="C27" t="s">
        <v>68</v>
      </c>
      <c r="E27" t="s">
        <v>31</v>
      </c>
      <c r="F27" s="7">
        <v>1990</v>
      </c>
      <c r="G27" s="7">
        <v>3</v>
      </c>
      <c r="H27" s="7" t="s">
        <v>25</v>
      </c>
      <c r="I27" s="2">
        <v>0.012719907407407407</v>
      </c>
    </row>
    <row r="28" spans="1:9" ht="24" customHeight="1">
      <c r="A28" s="11" t="s">
        <v>238</v>
      </c>
      <c r="B28" s="11"/>
      <c r="C28" s="11"/>
      <c r="D28" s="11"/>
      <c r="E28" s="11"/>
      <c r="F28" s="11"/>
      <c r="G28" s="11"/>
      <c r="H28" s="11"/>
      <c r="I28" s="11"/>
    </row>
    <row r="29" spans="1:9" ht="15">
      <c r="A29" s="7">
        <v>1</v>
      </c>
      <c r="B29" s="7">
        <v>2</v>
      </c>
      <c r="C29" t="s">
        <v>35</v>
      </c>
      <c r="E29" t="s">
        <v>31</v>
      </c>
      <c r="F29" s="7">
        <v>1983</v>
      </c>
      <c r="G29" s="7">
        <v>4</v>
      </c>
      <c r="H29" s="7" t="s">
        <v>24</v>
      </c>
      <c r="I29" s="2">
        <v>0.010358796296296295</v>
      </c>
    </row>
    <row r="30" spans="1:9" ht="15">
      <c r="A30" s="7">
        <v>2</v>
      </c>
      <c r="B30" s="7">
        <v>13</v>
      </c>
      <c r="C30" t="s">
        <v>74</v>
      </c>
      <c r="E30" t="s">
        <v>31</v>
      </c>
      <c r="F30" s="7">
        <v>1984</v>
      </c>
      <c r="G30" s="7">
        <v>4</v>
      </c>
      <c r="H30" s="7" t="s">
        <v>24</v>
      </c>
      <c r="I30" s="2">
        <v>0.011238425925925928</v>
      </c>
    </row>
    <row r="31" spans="1:9" ht="24" customHeight="1">
      <c r="A31" s="11" t="s">
        <v>239</v>
      </c>
      <c r="B31" s="11"/>
      <c r="C31" s="11"/>
      <c r="D31" s="11"/>
      <c r="E31" s="11"/>
      <c r="F31" s="11"/>
      <c r="G31" s="11"/>
      <c r="H31" s="11"/>
      <c r="I31" s="11"/>
    </row>
    <row r="32" spans="1:9" ht="15">
      <c r="A32" s="7">
        <v>1</v>
      </c>
      <c r="B32" s="7">
        <v>6</v>
      </c>
      <c r="C32" t="s">
        <v>52</v>
      </c>
      <c r="E32" t="s">
        <v>31</v>
      </c>
      <c r="F32" s="7">
        <v>1976</v>
      </c>
      <c r="G32" s="7">
        <v>5</v>
      </c>
      <c r="H32" s="7" t="s">
        <v>23</v>
      </c>
      <c r="I32" s="2">
        <v>0.009386574074074075</v>
      </c>
    </row>
    <row r="33" spans="1:9" ht="15">
      <c r="A33" s="7">
        <v>2</v>
      </c>
      <c r="B33" s="7">
        <v>7</v>
      </c>
      <c r="C33" t="s">
        <v>58</v>
      </c>
      <c r="E33" t="s">
        <v>31</v>
      </c>
      <c r="F33" s="7">
        <v>1979</v>
      </c>
      <c r="G33" s="7">
        <v>5</v>
      </c>
      <c r="H33" s="7" t="s">
        <v>23</v>
      </c>
      <c r="I33" s="2">
        <v>0.009699074074074074</v>
      </c>
    </row>
    <row r="34" spans="1:9" ht="24" customHeight="1">
      <c r="A34" s="11" t="s">
        <v>240</v>
      </c>
      <c r="B34" s="11"/>
      <c r="C34" s="11"/>
      <c r="D34" s="11"/>
      <c r="E34" s="11"/>
      <c r="F34" s="11"/>
      <c r="G34" s="11"/>
      <c r="H34" s="11"/>
      <c r="I34" s="11"/>
    </row>
    <row r="35" spans="1:9" ht="15">
      <c r="A35" s="7">
        <v>1</v>
      </c>
      <c r="B35" s="7">
        <v>16</v>
      </c>
      <c r="C35" t="s">
        <v>80</v>
      </c>
      <c r="E35" t="s">
        <v>31</v>
      </c>
      <c r="F35" s="7">
        <v>1975</v>
      </c>
      <c r="G35" s="7">
        <v>6</v>
      </c>
      <c r="H35" s="7" t="s">
        <v>22</v>
      </c>
      <c r="I35" s="2">
        <v>0.00900462962962963</v>
      </c>
    </row>
    <row r="36" spans="1:9" ht="15">
      <c r="A36" s="7">
        <v>2</v>
      </c>
      <c r="B36" s="7">
        <v>22</v>
      </c>
      <c r="C36" t="s">
        <v>97</v>
      </c>
      <c r="E36" t="s">
        <v>92</v>
      </c>
      <c r="F36" s="7">
        <v>1975</v>
      </c>
      <c r="G36" s="7">
        <v>6</v>
      </c>
      <c r="H36" s="7" t="s">
        <v>22</v>
      </c>
      <c r="I36" s="2">
        <v>0.016168981481481482</v>
      </c>
    </row>
    <row r="37" spans="1:9" ht="15">
      <c r="A37" s="7">
        <v>3</v>
      </c>
      <c r="B37" s="7">
        <v>26</v>
      </c>
      <c r="C37" t="s">
        <v>111</v>
      </c>
      <c r="E37" t="s">
        <v>31</v>
      </c>
      <c r="F37" s="7">
        <v>1974</v>
      </c>
      <c r="G37" s="7">
        <v>6</v>
      </c>
      <c r="H37" s="7" t="s">
        <v>22</v>
      </c>
      <c r="I37" s="2">
        <v>0.017962962962962962</v>
      </c>
    </row>
    <row r="38" spans="1:9" ht="24" customHeight="1">
      <c r="A38" s="11" t="s">
        <v>241</v>
      </c>
      <c r="B38" s="11"/>
      <c r="C38" s="11"/>
      <c r="D38" s="11"/>
      <c r="E38" s="11"/>
      <c r="F38" s="11"/>
      <c r="G38" s="11"/>
      <c r="H38" s="11"/>
      <c r="I38" s="11"/>
    </row>
    <row r="39" spans="1:9" ht="15">
      <c r="A39" s="7">
        <v>1</v>
      </c>
      <c r="B39" s="7">
        <v>15</v>
      </c>
      <c r="C39" t="s">
        <v>79</v>
      </c>
      <c r="E39" t="s">
        <v>31</v>
      </c>
      <c r="F39" s="7">
        <v>1968</v>
      </c>
      <c r="G39" s="7">
        <v>7</v>
      </c>
      <c r="H39" s="7" t="s">
        <v>21</v>
      </c>
      <c r="I39" s="2">
        <v>0.013032407407407407</v>
      </c>
    </row>
    <row r="40" spans="1:9" ht="15">
      <c r="A40" s="7">
        <v>2</v>
      </c>
      <c r="B40" s="7">
        <v>12</v>
      </c>
      <c r="C40" t="s">
        <v>70</v>
      </c>
      <c r="E40" t="s">
        <v>31</v>
      </c>
      <c r="F40" s="7">
        <v>1970</v>
      </c>
      <c r="G40" s="7">
        <v>7</v>
      </c>
      <c r="H40" s="7" t="s">
        <v>21</v>
      </c>
      <c r="I40" s="2">
        <v>0.014594907407407405</v>
      </c>
    </row>
    <row r="41" spans="1:9" ht="24" customHeight="1">
      <c r="A41" s="11" t="s">
        <v>242</v>
      </c>
      <c r="B41" s="11"/>
      <c r="C41" s="11"/>
      <c r="D41" s="11"/>
      <c r="E41" s="11"/>
      <c r="F41" s="11"/>
      <c r="G41" s="11"/>
      <c r="H41" s="11"/>
      <c r="I41" s="11"/>
    </row>
    <row r="42" spans="1:9" ht="15">
      <c r="A42" s="7">
        <v>1</v>
      </c>
      <c r="B42" s="7">
        <v>4</v>
      </c>
      <c r="C42" t="s">
        <v>48</v>
      </c>
      <c r="E42" t="s">
        <v>46</v>
      </c>
      <c r="F42" s="7">
        <v>1965</v>
      </c>
      <c r="G42" s="7">
        <v>8</v>
      </c>
      <c r="H42" s="7" t="s">
        <v>20</v>
      </c>
      <c r="I42" s="2">
        <v>0.00925925925925926</v>
      </c>
    </row>
    <row r="43" spans="1:9" ht="15">
      <c r="A43" s="7">
        <v>2</v>
      </c>
      <c r="B43" s="7">
        <v>19</v>
      </c>
      <c r="C43" t="s">
        <v>93</v>
      </c>
      <c r="E43" t="s">
        <v>92</v>
      </c>
      <c r="F43" s="7">
        <v>1965</v>
      </c>
      <c r="G43" s="7">
        <v>8</v>
      </c>
      <c r="H43" s="7" t="s">
        <v>20</v>
      </c>
      <c r="I43" s="2">
        <v>0.01283564814814815</v>
      </c>
    </row>
    <row r="44" spans="1:9" ht="24" customHeight="1">
      <c r="A44" s="11" t="s">
        <v>243</v>
      </c>
      <c r="B44" s="11"/>
      <c r="C44" s="11"/>
      <c r="D44" s="11"/>
      <c r="E44" s="11"/>
      <c r="F44" s="11"/>
      <c r="G44" s="11"/>
      <c r="H44" s="11"/>
      <c r="I44" s="11"/>
    </row>
    <row r="45" spans="1:9" ht="15">
      <c r="A45" s="7">
        <v>1</v>
      </c>
      <c r="B45" s="7">
        <v>23</v>
      </c>
      <c r="C45" t="s">
        <v>98</v>
      </c>
      <c r="E45" t="s">
        <v>31</v>
      </c>
      <c r="F45" s="7">
        <v>1952</v>
      </c>
      <c r="G45" s="7">
        <v>10</v>
      </c>
      <c r="H45" s="7" t="s">
        <v>18</v>
      </c>
      <c r="I45" s="2">
        <v>0.014965277777777779</v>
      </c>
    </row>
    <row r="46" spans="1:9" ht="15">
      <c r="A46" s="7">
        <v>2</v>
      </c>
      <c r="B46" s="7">
        <v>17</v>
      </c>
      <c r="C46" t="s">
        <v>86</v>
      </c>
      <c r="E46" t="s">
        <v>31</v>
      </c>
      <c r="F46" s="7">
        <v>1951</v>
      </c>
      <c r="G46" s="7">
        <v>10</v>
      </c>
      <c r="H46" s="7" t="s">
        <v>18</v>
      </c>
      <c r="I46" s="2">
        <v>0.015717592592592592</v>
      </c>
    </row>
  </sheetData>
  <sheetProtection/>
  <mergeCells count="14">
    <mergeCell ref="A41:I41"/>
    <mergeCell ref="A44:I44"/>
    <mergeCell ref="A16:I16"/>
    <mergeCell ref="A24:I24"/>
    <mergeCell ref="A28:I28"/>
    <mergeCell ref="A31:I31"/>
    <mergeCell ref="A34:I34"/>
    <mergeCell ref="A38:I38"/>
    <mergeCell ref="A11:I11"/>
    <mergeCell ref="A1:I1"/>
    <mergeCell ref="A2:I2"/>
    <mergeCell ref="A3:I3"/>
    <mergeCell ref="A5:I5"/>
    <mergeCell ref="A6:I6"/>
  </mergeCell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2">
      <selection activeCell="H79" sqref="H79"/>
    </sheetView>
  </sheetViews>
  <sheetFormatPr defaultColWidth="9.140625" defaultRowHeight="15" outlineLevelCol="2"/>
  <cols>
    <col min="1" max="1" width="7.28125" style="0" bestFit="1" customWidth="1"/>
    <col min="2" max="2" width="5.140625" style="0" customWidth="1"/>
    <col min="3" max="3" width="31.7109375" style="0" customWidth="1" outlineLevel="1"/>
    <col min="4" max="4" width="7.57421875" style="0" customWidth="1" outlineLevel="1"/>
    <col min="5" max="5" width="17.140625" style="0" customWidth="1" outlineLevel="1"/>
    <col min="6" max="6" width="8.8515625" style="0" customWidth="1" outlineLevel="1"/>
    <col min="7" max="7" width="6.00390625" style="0" hidden="1" customWidth="1" outlineLevel="2"/>
    <col min="8" max="8" width="8.7109375" style="0" customWidth="1" outlineLevel="1" collapsed="1"/>
    <col min="9" max="9" width="10.7109375" style="2" customWidth="1"/>
    <col min="10" max="10" width="12.57421875" style="2" customWidth="1"/>
  </cols>
  <sheetData>
    <row r="1" spans="1:9" ht="30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ht="30">
      <c r="A2" s="8" t="s">
        <v>8</v>
      </c>
      <c r="B2" s="8"/>
      <c r="C2" s="8"/>
      <c r="D2" s="8"/>
      <c r="E2" s="8"/>
      <c r="F2" s="8"/>
      <c r="G2" s="8"/>
      <c r="H2" s="8"/>
      <c r="I2" s="8"/>
    </row>
    <row r="3" spans="1:10" s="5" customFormat="1" ht="23.25">
      <c r="A3" s="9" t="s">
        <v>9</v>
      </c>
      <c r="B3" s="9"/>
      <c r="C3" s="9"/>
      <c r="D3" s="9"/>
      <c r="E3" s="9"/>
      <c r="F3" s="9"/>
      <c r="G3" s="9"/>
      <c r="H3" s="9"/>
      <c r="I3" s="9"/>
      <c r="J3" s="6"/>
    </row>
    <row r="5" spans="1:9" ht="21">
      <c r="A5" s="10" t="s">
        <v>14</v>
      </c>
      <c r="B5" s="10"/>
      <c r="C5" s="10"/>
      <c r="D5" s="10"/>
      <c r="E5" s="10"/>
      <c r="F5" s="10"/>
      <c r="G5" s="10"/>
      <c r="H5" s="10"/>
      <c r="I5" s="10"/>
    </row>
    <row r="6" spans="1:9" ht="24" customHeight="1">
      <c r="A6" s="11" t="s">
        <v>227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" t="s">
        <v>13</v>
      </c>
      <c r="B7" s="1" t="s">
        <v>12</v>
      </c>
      <c r="C7" s="1" t="s">
        <v>0</v>
      </c>
      <c r="D7" s="1" t="s">
        <v>4</v>
      </c>
      <c r="E7" s="1" t="s">
        <v>3</v>
      </c>
      <c r="F7" s="1" t="s">
        <v>2</v>
      </c>
      <c r="G7" s="1" t="s">
        <v>10</v>
      </c>
      <c r="H7" s="1" t="s">
        <v>28</v>
      </c>
      <c r="I7" s="3" t="s">
        <v>11</v>
      </c>
    </row>
    <row r="8" ht="14.25">
      <c r="I8" s="4"/>
    </row>
    <row r="9" ht="14.25">
      <c r="I9" s="4"/>
    </row>
    <row r="10" spans="1:10" s="1" customFormat="1" ht="14.25">
      <c r="A10" s="1" t="s">
        <v>13</v>
      </c>
      <c r="B10" s="1" t="s">
        <v>12</v>
      </c>
      <c r="C10" s="1" t="s">
        <v>0</v>
      </c>
      <c r="D10" s="1" t="s">
        <v>4</v>
      </c>
      <c r="E10" s="1" t="s">
        <v>3</v>
      </c>
      <c r="F10" s="1" t="s">
        <v>2</v>
      </c>
      <c r="G10" s="1" t="s">
        <v>10</v>
      </c>
      <c r="H10" s="1" t="s">
        <v>28</v>
      </c>
      <c r="I10" s="3" t="s">
        <v>11</v>
      </c>
      <c r="J10" s="3" t="s">
        <v>15</v>
      </c>
    </row>
    <row r="11" spans="1:9" ht="14.25">
      <c r="A11" s="7"/>
      <c r="B11" s="7">
        <v>1</v>
      </c>
      <c r="C11" t="str">
        <f>IF(ISBLANK($B11),"",VLOOKUP(MID($A$6,1,1)&amp;$B11,Zgłoszenia!$A$1:$J$294,4,FALSE))</f>
        <v>Mieszko PALMI-KUKIEŁKO</v>
      </c>
      <c r="D11" t="str">
        <f>IF(ISBLANK($B11),"",VLOOKUP(MID($A$6,1,1)&amp;$B11,Zgłoszenia!$A$1:$J$294,10,FALSE))</f>
        <v>WOPR</v>
      </c>
      <c r="E11" t="str">
        <f>IF(ISBLANK($B11),"",VLOOKUP(MID($A$6,1,1)&amp;$B11,Zgłoszenia!$A$1:$J$294,6,FALSE))</f>
        <v>Wrocław</v>
      </c>
      <c r="F11" s="7">
        <f>IF(ISBLANK($B11),"",VLOOKUP(MID($A$6,1,1)&amp;$B11,Zgłoszenia!$A$1:$J$294,5,FALSE))</f>
        <v>1993</v>
      </c>
      <c r="G11" s="7">
        <f>IF(ISBLANK($B11),"",VLOOKUP(MID($A$6,1,1)&amp;$B11,Zgłoszenia!$A$1:$J$294,8,FALSE))</f>
        <v>2</v>
      </c>
      <c r="H11" s="7" t="str">
        <f>IF(ISBLANK($B11),"",VLOOKUP(MID($A$6,1,1)&amp;$B11,Zgłoszenia!$A$1:$J$294,9,FALSE))</f>
        <v>II</v>
      </c>
      <c r="I11" s="2">
        <f>IF(ISBLANK(J11),"",J11-J$9)</f>
      </c>
    </row>
    <row r="12" spans="1:9" ht="14.25">
      <c r="A12" s="7"/>
      <c r="B12" s="7">
        <v>2</v>
      </c>
      <c r="C12" t="str">
        <f>IF(ISBLANK($B12),"",VLOOKUP(MID($A$6,1,1)&amp;$B12,Zgłoszenia!$A$1:$J$294,4,FALSE))</f>
        <v>Kacper KLICH</v>
      </c>
      <c r="D12">
        <f>IF(ISBLANK($B12),"",VLOOKUP(MID($A$6,1,1)&amp;$B12,Zgłoszenia!$A$1:$J$294,10,FALSE))</f>
      </c>
      <c r="E12" t="str">
        <f>IF(ISBLANK($B12),"",VLOOKUP(MID($A$6,1,1)&amp;$B12,Zgłoszenia!$A$1:$J$294,6,FALSE))</f>
        <v>Wrocław</v>
      </c>
      <c r="F12" s="7">
        <f>IF(ISBLANK($B12),"",VLOOKUP(MID($A$6,1,1)&amp;$B12,Zgłoszenia!$A$1:$J$294,5,FALSE))</f>
        <v>1994</v>
      </c>
      <c r="G12" s="7">
        <f>IF(ISBLANK($B12),"",VLOOKUP(MID($A$6,1,1)&amp;$B12,Zgłoszenia!$A$1:$J$294,8,FALSE))</f>
        <v>2</v>
      </c>
      <c r="H12" s="7" t="str">
        <f>IF(ISBLANK($B12),"",VLOOKUP(MID($A$6,1,1)&amp;$B12,Zgłoszenia!$A$1:$J$294,9,FALSE))</f>
        <v>II</v>
      </c>
      <c r="I12" s="2">
        <f aca="true" t="shared" si="0" ref="I12:I75">IF(ISBLANK(J12),"",J12-J$9)</f>
      </c>
    </row>
    <row r="13" spans="1:9" ht="14.25">
      <c r="A13" s="7"/>
      <c r="B13" s="7">
        <v>3</v>
      </c>
      <c r="C13" t="str">
        <f>IF(ISBLANK($B13),"",VLOOKUP(MID($A$6,1,1)&amp;$B13,Zgłoszenia!$A$1:$J$294,4,FALSE))</f>
        <v>Włodzimierz GURSZTYN</v>
      </c>
      <c r="D13">
        <f>IF(ISBLANK($B13),"",VLOOKUP(MID($A$6,1,1)&amp;$B13,Zgłoszenia!$A$1:$J$294,10,FALSE))</f>
      </c>
      <c r="E13" t="str">
        <f>IF(ISBLANK($B13),"",VLOOKUP(MID($A$6,1,1)&amp;$B13,Zgłoszenia!$A$1:$J$294,6,FALSE))</f>
        <v>Łódź</v>
      </c>
      <c r="F13" s="7">
        <f>IF(ISBLANK($B13),"",VLOOKUP(MID($A$6,1,1)&amp;$B13,Zgłoszenia!$A$1:$J$294,5,FALSE))</f>
        <v>1951</v>
      </c>
      <c r="G13" s="7">
        <f>IF(ISBLANK($B13),"",VLOOKUP(MID($A$6,1,1)&amp;$B13,Zgłoszenia!$A$1:$J$294,8,FALSE))</f>
        <v>10</v>
      </c>
      <c r="H13" s="7" t="str">
        <f>IF(ISBLANK($B13),"",VLOOKUP(MID($A$6,1,1)&amp;$B13,Zgłoszenia!$A$1:$J$294,9,FALSE))</f>
        <v>X</v>
      </c>
      <c r="I13" s="2">
        <f t="shared" si="0"/>
      </c>
    </row>
    <row r="14" spans="1:9" ht="14.25">
      <c r="A14" s="7"/>
      <c r="B14" s="7">
        <v>4</v>
      </c>
      <c r="C14" t="str">
        <f>IF(ISBLANK($B14),"",VLOOKUP(MID($A$6,1,1)&amp;$B14,Zgłoszenia!$A$1:$J$294,4,FALSE))</f>
        <v>Zbigniew GAŁGAŃSKI</v>
      </c>
      <c r="D14">
        <f>IF(ISBLANK($B14),"",VLOOKUP(MID($A$6,1,1)&amp;$B14,Zgłoszenia!$A$1:$J$294,10,FALSE))</f>
      </c>
      <c r="E14" t="str">
        <f>IF(ISBLANK($B14),"",VLOOKUP(MID($A$6,1,1)&amp;$B14,Zgłoszenia!$A$1:$J$294,6,FALSE))</f>
        <v>Wrocław</v>
      </c>
      <c r="F14" s="7">
        <f>IF(ISBLANK($B14),"",VLOOKUP(MID($A$6,1,1)&amp;$B14,Zgłoszenia!$A$1:$J$294,5,FALSE))</f>
        <v>1949</v>
      </c>
      <c r="G14" s="7">
        <f>IF(ISBLANK($B14),"",VLOOKUP(MID($A$6,1,1)&amp;$B14,Zgłoszenia!$A$1:$J$294,8,FALSE))</f>
        <v>11</v>
      </c>
      <c r="H14" s="7" t="str">
        <f>IF(ISBLANK($B14),"",VLOOKUP(MID($A$6,1,1)&amp;$B14,Zgłoszenia!$A$1:$J$294,9,FALSE))</f>
        <v>XI</v>
      </c>
      <c r="I14" s="2">
        <f t="shared" si="0"/>
      </c>
    </row>
    <row r="15" spans="1:9" ht="14.25">
      <c r="A15" s="7"/>
      <c r="B15" s="7">
        <v>5</v>
      </c>
      <c r="C15" t="str">
        <f>IF(ISBLANK($B15),"",VLOOKUP(MID($A$6,1,1)&amp;$B15,Zgłoszenia!$A$1:$J$294,4,FALSE))</f>
        <v>Dariusz PAKULSKI</v>
      </c>
      <c r="D15">
        <f>IF(ISBLANK($B15),"",VLOOKUP(MID($A$6,1,1)&amp;$B15,Zgłoszenia!$A$1:$J$294,10,FALSE))</f>
      </c>
      <c r="E15" t="str">
        <f>IF(ISBLANK($B15),"",VLOOKUP(MID($A$6,1,1)&amp;$B15,Zgłoszenia!$A$1:$J$294,6,FALSE))</f>
        <v>Wrocław</v>
      </c>
      <c r="F15" s="7">
        <f>IF(ISBLANK($B15),"",VLOOKUP(MID($A$6,1,1)&amp;$B15,Zgłoszenia!$A$1:$J$294,5,FALSE))</f>
        <v>1978</v>
      </c>
      <c r="G15" s="7">
        <f>IF(ISBLANK($B15),"",VLOOKUP(MID($A$6,1,1)&amp;$B15,Zgłoszenia!$A$1:$J$294,8,FALSE))</f>
        <v>5</v>
      </c>
      <c r="H15" s="7" t="str">
        <f>IF(ISBLANK($B15),"",VLOOKUP(MID($A$6,1,1)&amp;$B15,Zgłoszenia!$A$1:$J$294,9,FALSE))</f>
        <v>V</v>
      </c>
      <c r="I15" s="2">
        <f t="shared" si="0"/>
      </c>
    </row>
    <row r="16" spans="1:9" ht="14.25">
      <c r="A16" s="7"/>
      <c r="B16" s="7">
        <v>6</v>
      </c>
      <c r="C16" t="str">
        <f>IF(ISBLANK($B16),"",VLOOKUP(MID($A$6,1,1)&amp;$B16,Zgłoszenia!$A$1:$J$294,4,FALSE))</f>
        <v>Piotr BOHATER</v>
      </c>
      <c r="D16">
        <f>IF(ISBLANK($B16),"",VLOOKUP(MID($A$6,1,1)&amp;$B16,Zgłoszenia!$A$1:$J$294,10,FALSE))</f>
      </c>
      <c r="E16" t="str">
        <f>IF(ISBLANK($B16),"",VLOOKUP(MID($A$6,1,1)&amp;$B16,Zgłoszenia!$A$1:$J$294,6,FALSE))</f>
        <v>Wrocław</v>
      </c>
      <c r="F16" s="7">
        <f>IF(ISBLANK($B16),"",VLOOKUP(MID($A$6,1,1)&amp;$B16,Zgłoszenia!$A$1:$J$294,5,FALSE))</f>
        <v>1978</v>
      </c>
      <c r="G16" s="7">
        <f>IF(ISBLANK($B16),"",VLOOKUP(MID($A$6,1,1)&amp;$B16,Zgłoszenia!$A$1:$J$294,8,FALSE))</f>
        <v>5</v>
      </c>
      <c r="H16" s="7" t="str">
        <f>IF(ISBLANK($B16),"",VLOOKUP(MID($A$6,1,1)&amp;$B16,Zgłoszenia!$A$1:$J$294,9,FALSE))</f>
        <v>V</v>
      </c>
      <c r="I16" s="2">
        <f t="shared" si="0"/>
      </c>
    </row>
    <row r="17" spans="1:9" ht="14.25">
      <c r="A17" s="7"/>
      <c r="B17" s="7">
        <v>7</v>
      </c>
      <c r="C17" t="str">
        <f>IF(ISBLANK($B17),"",VLOOKUP(MID($A$6,1,1)&amp;$B17,Zgłoszenia!$A$1:$J$294,4,FALSE))</f>
        <v>Rafał RAMUT</v>
      </c>
      <c r="D17">
        <f>IF(ISBLANK($B17),"",VLOOKUP(MID($A$6,1,1)&amp;$B17,Zgłoszenia!$A$1:$J$294,10,FALSE))</f>
      </c>
      <c r="E17" t="str">
        <f>IF(ISBLANK($B17),"",VLOOKUP(MID($A$6,1,1)&amp;$B17,Zgłoszenia!$A$1:$J$294,6,FALSE))</f>
        <v>Wrocław</v>
      </c>
      <c r="F17" s="7">
        <f>IF(ISBLANK($B17),"",VLOOKUP(MID($A$6,1,1)&amp;$B17,Zgłoszenia!$A$1:$J$294,5,FALSE))</f>
        <v>1998</v>
      </c>
      <c r="G17" s="7">
        <f>IF(ISBLANK($B17),"",VLOOKUP(MID($A$6,1,1)&amp;$B17,Zgłoszenia!$A$1:$J$294,8,FALSE))</f>
        <v>2</v>
      </c>
      <c r="H17" s="7" t="str">
        <f>IF(ISBLANK($B17),"",VLOOKUP(MID($A$6,1,1)&amp;$B17,Zgłoszenia!$A$1:$J$294,9,FALSE))</f>
        <v>II</v>
      </c>
      <c r="I17" s="2">
        <f t="shared" si="0"/>
      </c>
    </row>
    <row r="18" spans="1:9" ht="14.25">
      <c r="A18" s="7"/>
      <c r="B18" s="7">
        <v>8</v>
      </c>
      <c r="C18" t="str">
        <f>IF(ISBLANK($B18),"",VLOOKUP(MID($A$6,1,1)&amp;$B18,Zgłoszenia!$A$1:$J$294,4,FALSE))</f>
        <v>Władysław FOLTA</v>
      </c>
      <c r="D18">
        <f>IF(ISBLANK($B18),"",VLOOKUP(MID($A$6,1,1)&amp;$B18,Zgłoszenia!$A$1:$J$294,10,FALSE))</f>
      </c>
      <c r="E18" t="str">
        <f>IF(ISBLANK($B18),"",VLOOKUP(MID($A$6,1,1)&amp;$B18,Zgłoszenia!$A$1:$J$294,6,FALSE))</f>
        <v>Legnica</v>
      </c>
      <c r="F18" s="7">
        <f>IF(ISBLANK($B18),"",VLOOKUP(MID($A$6,1,1)&amp;$B18,Zgłoszenia!$A$1:$J$294,5,FALSE))</f>
        <v>1939</v>
      </c>
      <c r="G18" s="7">
        <f>IF(ISBLANK($B18),"",VLOOKUP(MID($A$6,1,1)&amp;$B18,Zgłoszenia!$A$1:$J$294,8,FALSE))</f>
        <v>13</v>
      </c>
      <c r="H18" s="7" t="str">
        <f>IF(ISBLANK($B18),"",VLOOKUP(MID($A$6,1,1)&amp;$B18,Zgłoszenia!$A$1:$J$294,9,FALSE))</f>
        <v>XIII</v>
      </c>
      <c r="I18" s="2">
        <f t="shared" si="0"/>
      </c>
    </row>
    <row r="19" spans="1:9" ht="14.25">
      <c r="A19" s="7"/>
      <c r="B19" s="7">
        <v>9</v>
      </c>
      <c r="C19" t="str">
        <f>IF(ISBLANK($B19),"",VLOOKUP(MID($A$6,1,1)&amp;$B19,Zgłoszenia!$A$1:$J$294,4,FALSE))</f>
        <v>Grzegorz MONCZAK</v>
      </c>
      <c r="D19" t="str">
        <f>IF(ISBLANK($B19),"",VLOOKUP(MID($A$6,1,1)&amp;$B19,Zgłoszenia!$A$1:$J$294,10,FALSE))</f>
        <v>WOPR</v>
      </c>
      <c r="E19" t="str">
        <f>IF(ISBLANK($B19),"",VLOOKUP(MID($A$6,1,1)&amp;$B19,Zgłoszenia!$A$1:$J$294,6,FALSE))</f>
        <v>Poznań</v>
      </c>
      <c r="F19" s="7">
        <f>IF(ISBLANK($B19),"",VLOOKUP(MID($A$6,1,1)&amp;$B19,Zgłoszenia!$A$1:$J$294,5,FALSE))</f>
        <v>1973</v>
      </c>
      <c r="G19" s="7">
        <f>IF(ISBLANK($B19),"",VLOOKUP(MID($A$6,1,1)&amp;$B19,Zgłoszenia!$A$1:$J$294,8,FALSE))</f>
        <v>6</v>
      </c>
      <c r="H19" s="7" t="str">
        <f>IF(ISBLANK($B19),"",VLOOKUP(MID($A$6,1,1)&amp;$B19,Zgłoszenia!$A$1:$J$294,9,FALSE))</f>
        <v>VI</v>
      </c>
      <c r="I19" s="2">
        <f t="shared" si="0"/>
      </c>
    </row>
    <row r="20" spans="1:9" ht="14.25">
      <c r="A20" s="7"/>
      <c r="B20" s="7">
        <v>10</v>
      </c>
      <c r="C20" t="str">
        <f>IF(ISBLANK($B20),"",VLOOKUP(MID($A$6,1,1)&amp;$B20,Zgłoszenia!$A$1:$J$294,4,FALSE))</f>
        <v>Jacek THIEM</v>
      </c>
      <c r="D20">
        <f>IF(ISBLANK($B20),"",VLOOKUP(MID($A$6,1,1)&amp;$B20,Zgłoszenia!$A$1:$J$294,10,FALSE))</f>
      </c>
      <c r="E20" t="str">
        <f>IF(ISBLANK($B20),"",VLOOKUP(MID($A$6,1,1)&amp;$B20,Zgłoszenia!$A$1:$J$294,6,FALSE))</f>
        <v>Poznań</v>
      </c>
      <c r="F20" s="7">
        <f>IF(ISBLANK($B20),"",VLOOKUP(MID($A$6,1,1)&amp;$B20,Zgłoszenia!$A$1:$J$294,5,FALSE))</f>
        <v>1963</v>
      </c>
      <c r="G20" s="7">
        <f>IF(ISBLANK($B20),"",VLOOKUP(MID($A$6,1,1)&amp;$B20,Zgłoszenia!$A$1:$J$294,8,FALSE))</f>
        <v>8</v>
      </c>
      <c r="H20" s="7" t="str">
        <f>IF(ISBLANK($B20),"",VLOOKUP(MID($A$6,1,1)&amp;$B20,Zgłoszenia!$A$1:$J$294,9,FALSE))</f>
        <v>VIII</v>
      </c>
      <c r="I20" s="2">
        <f t="shared" si="0"/>
      </c>
    </row>
    <row r="21" spans="1:9" ht="14.25">
      <c r="A21" s="7"/>
      <c r="B21" s="7">
        <v>11</v>
      </c>
      <c r="C21" t="str">
        <f>IF(ISBLANK($B21),"",VLOOKUP(MID($A$6,1,1)&amp;$B21,Zgłoszenia!$A$1:$J$294,4,FALSE))</f>
        <v>Krzysztof KUBIAK</v>
      </c>
      <c r="D21">
        <f>IF(ISBLANK($B21),"",VLOOKUP(MID($A$6,1,1)&amp;$B21,Zgłoszenia!$A$1:$J$294,10,FALSE))</f>
      </c>
      <c r="E21" t="str">
        <f>IF(ISBLANK($B21),"",VLOOKUP(MID($A$6,1,1)&amp;$B21,Zgłoszenia!$A$1:$J$294,6,FALSE))</f>
        <v>Poznań</v>
      </c>
      <c r="F21" s="7">
        <f>IF(ISBLANK($B21),"",VLOOKUP(MID($A$6,1,1)&amp;$B21,Zgłoszenia!$A$1:$J$294,5,FALSE))</f>
        <v>1989</v>
      </c>
      <c r="G21" s="7">
        <f>IF(ISBLANK($B21),"",VLOOKUP(MID($A$6,1,1)&amp;$B21,Zgłoszenia!$A$1:$J$294,8,FALSE))</f>
        <v>3</v>
      </c>
      <c r="H21" s="7" t="str">
        <f>IF(ISBLANK($B21),"",VLOOKUP(MID($A$6,1,1)&amp;$B21,Zgłoszenia!$A$1:$J$294,9,FALSE))</f>
        <v>III</v>
      </c>
      <c r="I21" s="2">
        <f t="shared" si="0"/>
      </c>
    </row>
    <row r="22" spans="1:9" ht="14.25">
      <c r="A22" s="7"/>
      <c r="B22" s="7">
        <v>12</v>
      </c>
      <c r="C22" t="str">
        <f>IF(ISBLANK($B22),"",VLOOKUP(MID($A$6,1,1)&amp;$B22,Zgłoszenia!$A$1:$J$294,4,FALSE))</f>
        <v>Sebastian FIGAS</v>
      </c>
      <c r="D22">
        <f>IF(ISBLANK($B22),"",VLOOKUP(MID($A$6,1,1)&amp;$B22,Zgłoszenia!$A$1:$J$294,10,FALSE))</f>
      </c>
      <c r="E22" t="str">
        <f>IF(ISBLANK($B22),"",VLOOKUP(MID($A$6,1,1)&amp;$B22,Zgłoszenia!$A$1:$J$294,6,FALSE))</f>
        <v>Wrocław</v>
      </c>
      <c r="F22" s="7">
        <f>IF(ISBLANK($B22),"",VLOOKUP(MID($A$6,1,1)&amp;$B22,Zgłoszenia!$A$1:$J$294,5,FALSE))</f>
        <v>1976</v>
      </c>
      <c r="G22" s="7">
        <f>IF(ISBLANK($B22),"",VLOOKUP(MID($A$6,1,1)&amp;$B22,Zgłoszenia!$A$1:$J$294,8,FALSE))</f>
        <v>5</v>
      </c>
      <c r="H22" s="7" t="str">
        <f>IF(ISBLANK($B22),"",VLOOKUP(MID($A$6,1,1)&amp;$B22,Zgłoszenia!$A$1:$J$294,9,FALSE))</f>
        <v>V</v>
      </c>
      <c r="I22" s="2">
        <f t="shared" si="0"/>
      </c>
    </row>
    <row r="23" spans="1:9" ht="14.25">
      <c r="A23" s="7"/>
      <c r="B23" s="7">
        <v>13</v>
      </c>
      <c r="C23" t="str">
        <f>IF(ISBLANK($B23),"",VLOOKUP(MID($A$6,1,1)&amp;$B23,Zgłoszenia!$A$1:$J$294,4,FALSE))</f>
        <v>Jarosław BOBA</v>
      </c>
      <c r="D23" t="str">
        <f>IF(ISBLANK($B23),"",VLOOKUP(MID($A$6,1,1)&amp;$B23,Zgłoszenia!$A$1:$J$294,10,FALSE))</f>
        <v>WOPR</v>
      </c>
      <c r="E23" t="str">
        <f>IF(ISBLANK($B23),"",VLOOKUP(MID($A$6,1,1)&amp;$B23,Zgłoszenia!$A$1:$J$294,6,FALSE))</f>
        <v>Wrocław</v>
      </c>
      <c r="F23" s="7">
        <f>IF(ISBLANK($B23),"",VLOOKUP(MID($A$6,1,1)&amp;$B23,Zgłoszenia!$A$1:$J$294,5,FALSE))</f>
        <v>1971</v>
      </c>
      <c r="G23" s="7">
        <f>IF(ISBLANK($B23),"",VLOOKUP(MID($A$6,1,1)&amp;$B23,Zgłoszenia!$A$1:$J$294,8,FALSE))</f>
        <v>6</v>
      </c>
      <c r="H23" s="7" t="str">
        <f>IF(ISBLANK($B23),"",VLOOKUP(MID($A$6,1,1)&amp;$B23,Zgłoszenia!$A$1:$J$294,9,FALSE))</f>
        <v>VI</v>
      </c>
      <c r="I23" s="2">
        <f t="shared" si="0"/>
      </c>
    </row>
    <row r="24" spans="1:9" ht="14.25">
      <c r="A24" s="7"/>
      <c r="B24" s="7">
        <v>14</v>
      </c>
      <c r="C24" t="str">
        <f>IF(ISBLANK($B24),"",VLOOKUP(MID($A$6,1,1)&amp;$B24,Zgłoszenia!$A$1:$J$294,4,FALSE))</f>
        <v>Wiktor BOBA</v>
      </c>
      <c r="D24">
        <f>IF(ISBLANK($B24),"",VLOOKUP(MID($A$6,1,1)&amp;$B24,Zgłoszenia!$A$1:$J$294,10,FALSE))</f>
      </c>
      <c r="E24" t="str">
        <f>IF(ISBLANK($B24),"",VLOOKUP(MID($A$6,1,1)&amp;$B24,Zgłoszenia!$A$1:$J$294,6,FALSE))</f>
        <v>Wrocław</v>
      </c>
      <c r="F24" s="7">
        <f>IF(ISBLANK($B24),"",VLOOKUP(MID($A$6,1,1)&amp;$B24,Zgłoszenia!$A$1:$J$294,5,FALSE))</f>
        <v>2001</v>
      </c>
      <c r="G24" s="7">
        <f>IF(ISBLANK($B24),"",VLOOKUP(MID($A$6,1,1)&amp;$B24,Zgłoszenia!$A$1:$J$294,8,FALSE))</f>
        <v>1</v>
      </c>
      <c r="H24" s="7" t="str">
        <f>IF(ISBLANK($B24),"",VLOOKUP(MID($A$6,1,1)&amp;$B24,Zgłoszenia!$A$1:$J$294,9,FALSE))</f>
        <v>I</v>
      </c>
      <c r="I24" s="2">
        <f t="shared" si="0"/>
      </c>
    </row>
    <row r="25" spans="1:9" ht="14.25">
      <c r="A25" s="7"/>
      <c r="B25" s="7">
        <v>15</v>
      </c>
      <c r="C25" t="str">
        <f>IF(ISBLANK($B25),"",VLOOKUP(MID($A$6,1,1)&amp;$B25,Zgłoszenia!$A$1:$J$294,4,FALSE))</f>
        <v>Andrzej GÓRNIK</v>
      </c>
      <c r="D25">
        <f>IF(ISBLANK($B25),"",VLOOKUP(MID($A$6,1,1)&amp;$B25,Zgłoszenia!$A$1:$J$294,10,FALSE))</f>
      </c>
      <c r="E25" t="str">
        <f>IF(ISBLANK($B25),"",VLOOKUP(MID($A$6,1,1)&amp;$B25,Zgłoszenia!$A$1:$J$294,6,FALSE))</f>
        <v>Wrocław</v>
      </c>
      <c r="F25" s="7">
        <f>IF(ISBLANK($B25),"",VLOOKUP(MID($A$6,1,1)&amp;$B25,Zgłoszenia!$A$1:$J$294,5,FALSE))</f>
        <v>1936</v>
      </c>
      <c r="G25" s="7">
        <f>IF(ISBLANK($B25),"",VLOOKUP(MID($A$6,1,1)&amp;$B25,Zgłoszenia!$A$1:$J$294,8,FALSE))</f>
        <v>13</v>
      </c>
      <c r="H25" s="7" t="str">
        <f>IF(ISBLANK($B25),"",VLOOKUP(MID($A$6,1,1)&amp;$B25,Zgłoszenia!$A$1:$J$294,9,FALSE))</f>
        <v>XIII</v>
      </c>
      <c r="I25" s="2">
        <f t="shared" si="0"/>
      </c>
    </row>
    <row r="26" spans="1:9" ht="14.25">
      <c r="A26" s="7"/>
      <c r="B26" s="7">
        <v>16</v>
      </c>
      <c r="C26" t="str">
        <f>IF(ISBLANK($B26),"",VLOOKUP(MID($A$6,1,1)&amp;$B26,Zgłoszenia!$A$1:$J$294,4,FALSE))</f>
        <v>Andrzej MARSZAŁEK</v>
      </c>
      <c r="D26">
        <f>IF(ISBLANK($B26),"",VLOOKUP(MID($A$6,1,1)&amp;$B26,Zgłoszenia!$A$1:$J$294,10,FALSE))</f>
      </c>
      <c r="E26" t="str">
        <f>IF(ISBLANK($B26),"",VLOOKUP(MID($A$6,1,1)&amp;$B26,Zgłoszenia!$A$1:$J$294,6,FALSE))</f>
        <v>Wrocław</v>
      </c>
      <c r="F26" s="7">
        <f>IF(ISBLANK($B26),"",VLOOKUP(MID($A$6,1,1)&amp;$B26,Zgłoszenia!$A$1:$J$294,5,FALSE))</f>
        <v>1954</v>
      </c>
      <c r="G26" s="7">
        <f>IF(ISBLANK($B26),"",VLOOKUP(MID($A$6,1,1)&amp;$B26,Zgłoszenia!$A$1:$J$294,8,FALSE))</f>
        <v>10</v>
      </c>
      <c r="H26" s="7" t="str">
        <f>IF(ISBLANK($B26),"",VLOOKUP(MID($A$6,1,1)&amp;$B26,Zgłoszenia!$A$1:$J$294,9,FALSE))</f>
        <v>X</v>
      </c>
      <c r="I26" s="2">
        <f t="shared" si="0"/>
      </c>
    </row>
    <row r="27" spans="1:9" ht="14.25">
      <c r="A27" s="7"/>
      <c r="B27" s="7">
        <v>17</v>
      </c>
      <c r="C27" t="str">
        <f>IF(ISBLANK($B27),"",VLOOKUP(MID($A$6,1,1)&amp;$B27,Zgłoszenia!$A$1:$J$294,4,FALSE))</f>
        <v>Filip MARSZAŁEK</v>
      </c>
      <c r="D27">
        <f>IF(ISBLANK($B27),"",VLOOKUP(MID($A$6,1,1)&amp;$B27,Zgłoszenia!$A$1:$J$294,10,FALSE))</f>
      </c>
      <c r="E27" t="str">
        <f>IF(ISBLANK($B27),"",VLOOKUP(MID($A$6,1,1)&amp;$B27,Zgłoszenia!$A$1:$J$294,6,FALSE))</f>
        <v>Wrocław</v>
      </c>
      <c r="F27" s="7">
        <f>IF(ISBLANK($B27),"",VLOOKUP(MID($A$6,1,1)&amp;$B27,Zgłoszenia!$A$1:$J$294,5,FALSE))</f>
        <v>1992</v>
      </c>
      <c r="G27" s="7">
        <f>IF(ISBLANK($B27),"",VLOOKUP(MID($A$6,1,1)&amp;$B27,Zgłoszenia!$A$1:$J$294,8,FALSE))</f>
        <v>2</v>
      </c>
      <c r="H27" s="7" t="str">
        <f>IF(ISBLANK($B27),"",VLOOKUP(MID($A$6,1,1)&amp;$B27,Zgłoszenia!$A$1:$J$294,9,FALSE))</f>
        <v>II</v>
      </c>
      <c r="I27" s="2">
        <f t="shared" si="0"/>
      </c>
    </row>
    <row r="28" spans="1:9" ht="14.25">
      <c r="A28" s="7"/>
      <c r="B28" s="7">
        <v>18</v>
      </c>
      <c r="C28" t="str">
        <f>IF(ISBLANK($B28),"",VLOOKUP(MID($A$6,1,1)&amp;$B28,Zgłoszenia!$A$1:$J$294,4,FALSE))</f>
        <v>Andrzej KOSIOŁ</v>
      </c>
      <c r="D28">
        <f>IF(ISBLANK($B28),"",VLOOKUP(MID($A$6,1,1)&amp;$B28,Zgłoszenia!$A$1:$J$294,10,FALSE))</f>
      </c>
      <c r="E28" t="str">
        <f>IF(ISBLANK($B28),"",VLOOKUP(MID($A$6,1,1)&amp;$B28,Zgłoszenia!$A$1:$J$294,6,FALSE))</f>
        <v>Wrocław</v>
      </c>
      <c r="F28" s="7">
        <f>IF(ISBLANK($B28),"",VLOOKUP(MID($A$6,1,1)&amp;$B28,Zgłoszenia!$A$1:$J$294,5,FALSE))</f>
        <v>1964</v>
      </c>
      <c r="G28" s="7">
        <f>IF(ISBLANK($B28),"",VLOOKUP(MID($A$6,1,1)&amp;$B28,Zgłoszenia!$A$1:$J$294,8,FALSE))</f>
        <v>8</v>
      </c>
      <c r="H28" s="7" t="str">
        <f>IF(ISBLANK($B28),"",VLOOKUP(MID($A$6,1,1)&amp;$B28,Zgłoszenia!$A$1:$J$294,9,FALSE))</f>
        <v>VIII</v>
      </c>
      <c r="I28" s="2">
        <f t="shared" si="0"/>
      </c>
    </row>
    <row r="29" spans="1:9" ht="14.25">
      <c r="A29" s="7"/>
      <c r="B29" s="7">
        <v>19</v>
      </c>
      <c r="C29" t="str">
        <f>IF(ISBLANK($B29),"",VLOOKUP(MID($A$6,1,1)&amp;$B29,Zgłoszenia!$A$1:$J$294,4,FALSE))</f>
        <v>Jacek SOŁTYS</v>
      </c>
      <c r="D29">
        <f>IF(ISBLANK($B29),"",VLOOKUP(MID($A$6,1,1)&amp;$B29,Zgłoszenia!$A$1:$J$294,10,FALSE))</f>
      </c>
      <c r="E29" t="str">
        <f>IF(ISBLANK($B29),"",VLOOKUP(MID($A$6,1,1)&amp;$B29,Zgłoszenia!$A$1:$J$294,6,FALSE))</f>
        <v>Radwanice</v>
      </c>
      <c r="F29" s="7">
        <f>IF(ISBLANK($B29),"",VLOOKUP(MID($A$6,1,1)&amp;$B29,Zgłoszenia!$A$1:$J$294,5,FALSE))</f>
        <v>1962</v>
      </c>
      <c r="G29" s="7">
        <f>IF(ISBLANK($B29),"",VLOOKUP(MID($A$6,1,1)&amp;$B29,Zgłoszenia!$A$1:$J$294,8,FALSE))</f>
        <v>8</v>
      </c>
      <c r="H29" s="7" t="str">
        <f>IF(ISBLANK($B29),"",VLOOKUP(MID($A$6,1,1)&amp;$B29,Zgłoszenia!$A$1:$J$294,9,FALSE))</f>
        <v>VIII</v>
      </c>
      <c r="I29" s="2">
        <f t="shared" si="0"/>
      </c>
    </row>
    <row r="30" spans="1:9" ht="14.25">
      <c r="A30" s="7"/>
      <c r="B30" s="7">
        <v>20</v>
      </c>
      <c r="C30" t="str">
        <f>IF(ISBLANK($B30),"",VLOOKUP(MID($A$6,1,1)&amp;$B30,Zgłoszenia!$A$1:$J$294,4,FALSE))</f>
        <v>Piotr WESOŁOWSKI</v>
      </c>
      <c r="D30">
        <f>IF(ISBLANK($B30),"",VLOOKUP(MID($A$6,1,1)&amp;$B30,Zgłoszenia!$A$1:$J$294,10,FALSE))</f>
      </c>
      <c r="E30" t="str">
        <f>IF(ISBLANK($B30),"",VLOOKUP(MID($A$6,1,1)&amp;$B30,Zgłoszenia!$A$1:$J$294,6,FALSE))</f>
        <v>Wrocław</v>
      </c>
      <c r="F30" s="7">
        <f>IF(ISBLANK($B30),"",VLOOKUP(MID($A$6,1,1)&amp;$B30,Zgłoszenia!$A$1:$J$294,5,FALSE))</f>
        <v>1969</v>
      </c>
      <c r="G30" s="7">
        <f>IF(ISBLANK($B30),"",VLOOKUP(MID($A$6,1,1)&amp;$B30,Zgłoszenia!$A$1:$J$294,8,FALSE))</f>
        <v>7</v>
      </c>
      <c r="H30" s="7" t="str">
        <f>IF(ISBLANK($B30),"",VLOOKUP(MID($A$6,1,1)&amp;$B30,Zgłoszenia!$A$1:$J$294,9,FALSE))</f>
        <v>VII</v>
      </c>
      <c r="I30" s="2">
        <f t="shared" si="0"/>
      </c>
    </row>
    <row r="31" spans="1:9" ht="14.25">
      <c r="A31" s="7"/>
      <c r="B31" s="7">
        <v>21</v>
      </c>
      <c r="C31" t="str">
        <f>IF(ISBLANK($B31),"",VLOOKUP(MID($A$6,1,1)&amp;$B31,Zgłoszenia!$A$1:$J$294,4,FALSE))</f>
        <v>Patryk SKINDEROWICZ</v>
      </c>
      <c r="D31">
        <f>IF(ISBLANK($B31),"",VLOOKUP(MID($A$6,1,1)&amp;$B31,Zgłoszenia!$A$1:$J$294,10,FALSE))</f>
      </c>
      <c r="E31" t="str">
        <f>IF(ISBLANK($B31),"",VLOOKUP(MID($A$6,1,1)&amp;$B31,Zgłoszenia!$A$1:$J$294,6,FALSE))</f>
        <v>Wrocław</v>
      </c>
      <c r="F31" s="7">
        <f>IF(ISBLANK($B31),"",VLOOKUP(MID($A$6,1,1)&amp;$B31,Zgłoszenia!$A$1:$J$294,5,FALSE))</f>
        <v>2000</v>
      </c>
      <c r="G31" s="7">
        <f>IF(ISBLANK($B31),"",VLOOKUP(MID($A$6,1,1)&amp;$B31,Zgłoszenia!$A$1:$J$294,8,FALSE))</f>
        <v>1</v>
      </c>
      <c r="H31" s="7" t="str">
        <f>IF(ISBLANK($B31),"",VLOOKUP(MID($A$6,1,1)&amp;$B31,Zgłoszenia!$A$1:$J$294,9,FALSE))</f>
        <v>I</v>
      </c>
      <c r="I31" s="2">
        <f t="shared" si="0"/>
      </c>
    </row>
    <row r="32" spans="1:9" ht="14.25">
      <c r="A32" s="7"/>
      <c r="B32" s="7">
        <v>22</v>
      </c>
      <c r="C32" t="str">
        <f>IF(ISBLANK($B32),"",VLOOKUP(MID($A$6,1,1)&amp;$B32,Zgłoszenia!$A$1:$J$294,4,FALSE))</f>
        <v>Michał KWIATEK</v>
      </c>
      <c r="D32">
        <f>IF(ISBLANK($B32),"",VLOOKUP(MID($A$6,1,1)&amp;$B32,Zgłoszenia!$A$1:$J$294,10,FALSE))</f>
      </c>
      <c r="E32" t="str">
        <f>IF(ISBLANK($B32),"",VLOOKUP(MID($A$6,1,1)&amp;$B32,Zgłoszenia!$A$1:$J$294,6,FALSE))</f>
        <v>Wrocław</v>
      </c>
      <c r="F32" s="7">
        <f>IF(ISBLANK($B32),"",VLOOKUP(MID($A$6,1,1)&amp;$B32,Zgłoszenia!$A$1:$J$294,5,FALSE))</f>
        <v>1978</v>
      </c>
      <c r="G32" s="7">
        <f>IF(ISBLANK($B32),"",VLOOKUP(MID($A$6,1,1)&amp;$B32,Zgłoszenia!$A$1:$J$294,8,FALSE))</f>
        <v>5</v>
      </c>
      <c r="H32" s="7" t="str">
        <f>IF(ISBLANK($B32),"",VLOOKUP(MID($A$6,1,1)&amp;$B32,Zgłoszenia!$A$1:$J$294,9,FALSE))</f>
        <v>V</v>
      </c>
      <c r="I32" s="2">
        <f t="shared" si="0"/>
      </c>
    </row>
    <row r="33" spans="1:9" ht="14.25">
      <c r="A33" s="7"/>
      <c r="B33" s="7">
        <v>23</v>
      </c>
      <c r="C33" t="str">
        <f>IF(ISBLANK($B33),"",VLOOKUP(MID($A$6,1,1)&amp;$B33,Zgłoszenia!$A$1:$J$294,4,FALSE))</f>
        <v>Lesław FISCHER</v>
      </c>
      <c r="D33">
        <f>IF(ISBLANK($B33),"",VLOOKUP(MID($A$6,1,1)&amp;$B33,Zgłoszenia!$A$1:$J$294,10,FALSE))</f>
      </c>
      <c r="E33" t="str">
        <f>IF(ISBLANK($B33),"",VLOOKUP(MID($A$6,1,1)&amp;$B33,Zgłoszenia!$A$1:$J$294,6,FALSE))</f>
        <v>Wrocław</v>
      </c>
      <c r="F33" s="7">
        <f>IF(ISBLANK($B33),"",VLOOKUP(MID($A$6,1,1)&amp;$B33,Zgłoszenia!$A$1:$J$294,5,FALSE))</f>
        <v>1978</v>
      </c>
      <c r="G33" s="7">
        <f>IF(ISBLANK($B33),"",VLOOKUP(MID($A$6,1,1)&amp;$B33,Zgłoszenia!$A$1:$J$294,8,FALSE))</f>
        <v>5</v>
      </c>
      <c r="H33" s="7" t="str">
        <f>IF(ISBLANK($B33),"",VLOOKUP(MID($A$6,1,1)&amp;$B33,Zgłoszenia!$A$1:$J$294,9,FALSE))</f>
        <v>V</v>
      </c>
      <c r="I33" s="2">
        <f t="shared" si="0"/>
      </c>
    </row>
    <row r="34" spans="1:9" ht="14.25">
      <c r="A34" s="7"/>
      <c r="B34" s="7">
        <v>24</v>
      </c>
      <c r="C34" t="str">
        <f>IF(ISBLANK($B34),"",VLOOKUP(MID($A$6,1,1)&amp;$B34,Zgłoszenia!$A$1:$J$294,4,FALSE))</f>
        <v>Jan PAŹDZIOR</v>
      </c>
      <c r="D34">
        <f>IF(ISBLANK($B34),"",VLOOKUP(MID($A$6,1,1)&amp;$B34,Zgłoszenia!$A$1:$J$294,10,FALSE))</f>
      </c>
      <c r="E34" t="str">
        <f>IF(ISBLANK($B34),"",VLOOKUP(MID($A$6,1,1)&amp;$B34,Zgłoszenia!$A$1:$J$294,6,FALSE))</f>
        <v>Wrocław</v>
      </c>
      <c r="F34" s="7">
        <f>IF(ISBLANK($B34),"",VLOOKUP(MID($A$6,1,1)&amp;$B34,Zgłoszenia!$A$1:$J$294,5,FALSE))</f>
        <v>1981</v>
      </c>
      <c r="G34" s="7">
        <f>IF(ISBLANK($B34),"",VLOOKUP(MID($A$6,1,1)&amp;$B34,Zgłoszenia!$A$1:$J$294,8,FALSE))</f>
        <v>4</v>
      </c>
      <c r="H34" s="7" t="str">
        <f>IF(ISBLANK($B34),"",VLOOKUP(MID($A$6,1,1)&amp;$B34,Zgłoszenia!$A$1:$J$294,9,FALSE))</f>
        <v>IV</v>
      </c>
      <c r="I34" s="2">
        <f t="shared" si="0"/>
      </c>
    </row>
    <row r="35" spans="1:9" ht="14.25">
      <c r="A35" s="7"/>
      <c r="B35" s="7">
        <v>25</v>
      </c>
      <c r="C35" t="str">
        <f>IF(ISBLANK($B35),"",VLOOKUP(MID($A$6,1,1)&amp;$B35,Zgłoszenia!$A$1:$J$294,4,FALSE))</f>
        <v>Michał BOBA</v>
      </c>
      <c r="D35" t="str">
        <f>IF(ISBLANK($B35),"",VLOOKUP(MID($A$6,1,1)&amp;$B35,Zgłoszenia!$A$1:$J$294,10,FALSE))</f>
        <v>WOPR</v>
      </c>
      <c r="E35" t="str">
        <f>IF(ISBLANK($B35),"",VLOOKUP(MID($A$6,1,1)&amp;$B35,Zgłoszenia!$A$1:$J$294,6,FALSE))</f>
        <v>Wrocław</v>
      </c>
      <c r="F35" s="7">
        <f>IF(ISBLANK($B35),"",VLOOKUP(MID($A$6,1,1)&amp;$B35,Zgłoszenia!$A$1:$J$294,5,FALSE))</f>
        <v>1988</v>
      </c>
      <c r="G35" s="7">
        <f>IF(ISBLANK($B35),"",VLOOKUP(MID($A$6,1,1)&amp;$B35,Zgłoszenia!$A$1:$J$294,8,FALSE))</f>
        <v>3</v>
      </c>
      <c r="H35" s="7" t="str">
        <f>IF(ISBLANK($B35),"",VLOOKUP(MID($A$6,1,1)&amp;$B35,Zgłoszenia!$A$1:$J$294,9,FALSE))</f>
        <v>III</v>
      </c>
      <c r="I35" s="2">
        <f t="shared" si="0"/>
      </c>
    </row>
    <row r="36" spans="1:9" ht="14.25">
      <c r="A36" s="7"/>
      <c r="B36" s="7">
        <v>26</v>
      </c>
      <c r="C36" t="str">
        <f>IF(ISBLANK($B36),"",VLOOKUP(MID($A$6,1,1)&amp;$B36,Zgłoszenia!$A$1:$J$294,4,FALSE))</f>
        <v>Bogusław OGRODNIK</v>
      </c>
      <c r="D36" t="str">
        <f>IF(ISBLANK($B36),"",VLOOKUP(MID($A$6,1,1)&amp;$B36,Zgłoszenia!$A$1:$J$294,10,FALSE))</f>
        <v>WOPR</v>
      </c>
      <c r="E36" t="str">
        <f>IF(ISBLANK($B36),"",VLOOKUP(MID($A$6,1,1)&amp;$B36,Zgłoszenia!$A$1:$J$294,6,FALSE))</f>
        <v>Wrocław</v>
      </c>
      <c r="F36" s="7">
        <f>IF(ISBLANK($B36),"",VLOOKUP(MID($A$6,1,1)&amp;$B36,Zgłoszenia!$A$1:$J$294,5,FALSE))</f>
        <v>1965</v>
      </c>
      <c r="G36" s="7">
        <f>IF(ISBLANK($B36),"",VLOOKUP(MID($A$6,1,1)&amp;$B36,Zgłoszenia!$A$1:$J$294,8,FALSE))</f>
        <v>8</v>
      </c>
      <c r="H36" s="7" t="str">
        <f>IF(ISBLANK($B36),"",VLOOKUP(MID($A$6,1,1)&amp;$B36,Zgłoszenia!$A$1:$J$294,9,FALSE))</f>
        <v>VIII</v>
      </c>
      <c r="I36" s="2">
        <f t="shared" si="0"/>
      </c>
    </row>
    <row r="37" spans="1:9" ht="14.25">
      <c r="A37" s="7"/>
      <c r="B37" s="7">
        <v>27</v>
      </c>
      <c r="C37" t="str">
        <f>IF(ISBLANK($B37),"",VLOOKUP(MID($A$6,1,1)&amp;$B37,Zgłoszenia!$A$1:$J$294,4,FALSE))</f>
        <v>Maciej GŁOWACKI</v>
      </c>
      <c r="D37">
        <f>IF(ISBLANK($B37),"",VLOOKUP(MID($A$6,1,1)&amp;$B37,Zgłoszenia!$A$1:$J$294,10,FALSE))</f>
      </c>
      <c r="E37" t="str">
        <f>IF(ISBLANK($B37),"",VLOOKUP(MID($A$6,1,1)&amp;$B37,Zgłoszenia!$A$1:$J$294,6,FALSE))</f>
        <v>Wrocław</v>
      </c>
      <c r="F37" s="7">
        <f>IF(ISBLANK($B37),"",VLOOKUP(MID($A$6,1,1)&amp;$B37,Zgłoszenia!$A$1:$J$294,5,FALSE))</f>
        <v>1959</v>
      </c>
      <c r="G37" s="7">
        <f>IF(ISBLANK($B37),"",VLOOKUP(MID($A$6,1,1)&amp;$B37,Zgłoszenia!$A$1:$J$294,8,FALSE))</f>
        <v>9</v>
      </c>
      <c r="H37" s="7" t="str">
        <f>IF(ISBLANK($B37),"",VLOOKUP(MID($A$6,1,1)&amp;$B37,Zgłoszenia!$A$1:$J$294,9,FALSE))</f>
        <v>IX</v>
      </c>
      <c r="I37" s="2">
        <f t="shared" si="0"/>
      </c>
    </row>
    <row r="38" spans="1:9" ht="14.25">
      <c r="A38" s="7"/>
      <c r="B38" s="7">
        <v>28</v>
      </c>
      <c r="C38" t="str">
        <f>IF(ISBLANK($B38),"",VLOOKUP(MID($A$6,1,1)&amp;$B38,Zgłoszenia!$A$1:$J$294,4,FALSE))</f>
        <v>Bartłomiej BANIECKI</v>
      </c>
      <c r="D38">
        <f>IF(ISBLANK($B38),"",VLOOKUP(MID($A$6,1,1)&amp;$B38,Zgłoszenia!$A$1:$J$294,10,FALSE))</f>
      </c>
      <c r="E38" t="str">
        <f>IF(ISBLANK($B38),"",VLOOKUP(MID($A$6,1,1)&amp;$B38,Zgłoszenia!$A$1:$J$294,6,FALSE))</f>
        <v>Wrocław</v>
      </c>
      <c r="F38" s="7">
        <f>IF(ISBLANK($B38),"",VLOOKUP(MID($A$6,1,1)&amp;$B38,Zgłoszenia!$A$1:$J$294,5,FALSE))</f>
        <v>1983</v>
      </c>
      <c r="G38" s="7">
        <f>IF(ISBLANK($B38),"",VLOOKUP(MID($A$6,1,1)&amp;$B38,Zgłoszenia!$A$1:$J$294,8,FALSE))</f>
        <v>4</v>
      </c>
      <c r="H38" s="7" t="str">
        <f>IF(ISBLANK($B38),"",VLOOKUP(MID($A$6,1,1)&amp;$B38,Zgłoszenia!$A$1:$J$294,9,FALSE))</f>
        <v>IV</v>
      </c>
      <c r="I38" s="2">
        <f t="shared" si="0"/>
      </c>
    </row>
    <row r="39" spans="1:9" ht="14.25">
      <c r="A39" s="7"/>
      <c r="B39" s="7">
        <v>29</v>
      </c>
      <c r="C39" t="str">
        <f>IF(ISBLANK($B39),"",VLOOKUP(MID($A$6,1,1)&amp;$B39,Zgłoszenia!$A$1:$J$294,4,FALSE))</f>
        <v>Mateusz LISS</v>
      </c>
      <c r="D39">
        <f>IF(ISBLANK($B39),"",VLOOKUP(MID($A$6,1,1)&amp;$B39,Zgłoszenia!$A$1:$J$294,10,FALSE))</f>
      </c>
      <c r="E39" t="str">
        <f>IF(ISBLANK($B39),"",VLOOKUP(MID($A$6,1,1)&amp;$B39,Zgłoszenia!$A$1:$J$294,6,FALSE))</f>
        <v>Wrocław</v>
      </c>
      <c r="F39" s="7">
        <f>IF(ISBLANK($B39),"",VLOOKUP(MID($A$6,1,1)&amp;$B39,Zgłoszenia!$A$1:$J$294,5,FALSE))</f>
        <v>2000</v>
      </c>
      <c r="G39" s="7">
        <f>IF(ISBLANK($B39),"",VLOOKUP(MID($A$6,1,1)&amp;$B39,Zgłoszenia!$A$1:$J$294,8,FALSE))</f>
        <v>1</v>
      </c>
      <c r="H39" s="7" t="str">
        <f>IF(ISBLANK($B39),"",VLOOKUP(MID($A$6,1,1)&amp;$B39,Zgłoszenia!$A$1:$J$294,9,FALSE))</f>
        <v>I</v>
      </c>
      <c r="I39" s="2">
        <f t="shared" si="0"/>
      </c>
    </row>
    <row r="40" spans="1:9" ht="14.25">
      <c r="A40" s="7"/>
      <c r="B40" s="7">
        <v>30</v>
      </c>
      <c r="C40" t="str">
        <f>IF(ISBLANK($B40),"",VLOOKUP(MID($A$6,1,1)&amp;$B40,Zgłoszenia!$A$1:$J$294,4,FALSE))</f>
        <v>Paweł KOTOWSKI</v>
      </c>
      <c r="D40" t="str">
        <f>IF(ISBLANK($B40),"",VLOOKUP(MID($A$6,1,1)&amp;$B40,Zgłoszenia!$A$1:$J$294,10,FALSE))</f>
        <v>WOPR</v>
      </c>
      <c r="E40" t="str">
        <f>IF(ISBLANK($B40),"",VLOOKUP(MID($A$6,1,1)&amp;$B40,Zgłoszenia!$A$1:$J$294,6,FALSE))</f>
        <v>Wrocław</v>
      </c>
      <c r="F40" s="7">
        <f>IF(ISBLANK($B40),"",VLOOKUP(MID($A$6,1,1)&amp;$B40,Zgłoszenia!$A$1:$J$294,5,FALSE))</f>
        <v>1989</v>
      </c>
      <c r="G40" s="7">
        <f>IF(ISBLANK($B40),"",VLOOKUP(MID($A$6,1,1)&amp;$B40,Zgłoszenia!$A$1:$J$294,8,FALSE))</f>
        <v>3</v>
      </c>
      <c r="H40" s="7" t="str">
        <f>IF(ISBLANK($B40),"",VLOOKUP(MID($A$6,1,1)&amp;$B40,Zgłoszenia!$A$1:$J$294,9,FALSE))</f>
        <v>III</v>
      </c>
      <c r="I40" s="2">
        <f t="shared" si="0"/>
      </c>
    </row>
    <row r="41" spans="1:9" ht="14.25">
      <c r="A41" s="7"/>
      <c r="B41" s="7">
        <v>31</v>
      </c>
      <c r="C41" t="str">
        <f>IF(ISBLANK($B41),"",VLOOKUP(MID($A$6,1,1)&amp;$B41,Zgłoszenia!$A$1:$J$294,4,FALSE))</f>
        <v>Wojciech WIATR</v>
      </c>
      <c r="D41">
        <f>IF(ISBLANK($B41),"",VLOOKUP(MID($A$6,1,1)&amp;$B41,Zgłoszenia!$A$1:$J$294,10,FALSE))</f>
      </c>
      <c r="E41" t="str">
        <f>IF(ISBLANK($B41),"",VLOOKUP(MID($A$6,1,1)&amp;$B41,Zgłoszenia!$A$1:$J$294,6,FALSE))</f>
        <v>Poznań</v>
      </c>
      <c r="F41" s="7">
        <f>IF(ISBLANK($B41),"",VLOOKUP(MID($A$6,1,1)&amp;$B41,Zgłoszenia!$A$1:$J$294,5,FALSE))</f>
        <v>2001</v>
      </c>
      <c r="G41" s="7">
        <f>IF(ISBLANK($B41),"",VLOOKUP(MID($A$6,1,1)&amp;$B41,Zgłoszenia!$A$1:$J$294,8,FALSE))</f>
        <v>1</v>
      </c>
      <c r="H41" s="7" t="str">
        <f>IF(ISBLANK($B41),"",VLOOKUP(MID($A$6,1,1)&amp;$B41,Zgłoszenia!$A$1:$J$294,9,FALSE))</f>
        <v>I</v>
      </c>
      <c r="I41" s="2">
        <f t="shared" si="0"/>
      </c>
    </row>
    <row r="42" spans="1:9" ht="14.25">
      <c r="A42" s="7"/>
      <c r="B42" s="7">
        <v>32</v>
      </c>
      <c r="C42" t="str">
        <f>IF(ISBLANK($B42),"",VLOOKUP(MID($A$6,1,1)&amp;$B42,Zgłoszenia!$A$1:$J$294,4,FALSE))</f>
        <v>Włodzimierz WIATR</v>
      </c>
      <c r="D42" t="str">
        <f>IF(ISBLANK($B42),"",VLOOKUP(MID($A$6,1,1)&amp;$B42,Zgłoszenia!$A$1:$J$294,10,FALSE))</f>
        <v>WOPR</v>
      </c>
      <c r="E42" t="str">
        <f>IF(ISBLANK($B42),"",VLOOKUP(MID($A$6,1,1)&amp;$B42,Zgłoszenia!$A$1:$J$294,6,FALSE))</f>
        <v>Poznań</v>
      </c>
      <c r="F42" s="7">
        <f>IF(ISBLANK($B42),"",VLOOKUP(MID($A$6,1,1)&amp;$B42,Zgłoszenia!$A$1:$J$294,5,FALSE))</f>
        <v>1957</v>
      </c>
      <c r="G42" s="7">
        <f>IF(ISBLANK($B42),"",VLOOKUP(MID($A$6,1,1)&amp;$B42,Zgłoszenia!$A$1:$J$294,8,FALSE))</f>
        <v>9</v>
      </c>
      <c r="H42" s="7" t="str">
        <f>IF(ISBLANK($B42),"",VLOOKUP(MID($A$6,1,1)&amp;$B42,Zgłoszenia!$A$1:$J$294,9,FALSE))</f>
        <v>IX</v>
      </c>
      <c r="I42" s="2">
        <f t="shared" si="0"/>
      </c>
    </row>
    <row r="43" spans="1:9" ht="14.25">
      <c r="A43" s="7"/>
      <c r="B43" s="7">
        <v>33</v>
      </c>
      <c r="C43" t="str">
        <f>IF(ISBLANK($B43),"",VLOOKUP(MID($A$6,1,1)&amp;$B43,Zgłoszenia!$A$1:$J$294,4,FALSE))</f>
        <v>Maciej KOŻMIŃSKI</v>
      </c>
      <c r="D43">
        <f>IF(ISBLANK($B43),"",VLOOKUP(MID($A$6,1,1)&amp;$B43,Zgłoszenia!$A$1:$J$294,10,FALSE))</f>
      </c>
      <c r="E43" t="str">
        <f>IF(ISBLANK($B43),"",VLOOKUP(MID($A$6,1,1)&amp;$B43,Zgłoszenia!$A$1:$J$294,6,FALSE))</f>
        <v>Wrocław</v>
      </c>
      <c r="F43" s="7">
        <f>IF(ISBLANK($B43),"",VLOOKUP(MID($A$6,1,1)&amp;$B43,Zgłoszenia!$A$1:$J$294,5,FALSE))</f>
        <v>1980</v>
      </c>
      <c r="G43" s="7">
        <f>IF(ISBLANK($B43),"",VLOOKUP(MID($A$6,1,1)&amp;$B43,Zgłoszenia!$A$1:$J$294,8,FALSE))</f>
        <v>5</v>
      </c>
      <c r="H43" s="7" t="str">
        <f>IF(ISBLANK($B43),"",VLOOKUP(MID($A$6,1,1)&amp;$B43,Zgłoszenia!$A$1:$J$294,9,FALSE))</f>
        <v>V</v>
      </c>
      <c r="I43" s="2">
        <f t="shared" si="0"/>
      </c>
    </row>
    <row r="44" spans="1:9" ht="14.25">
      <c r="A44" s="7"/>
      <c r="B44" s="7">
        <v>34</v>
      </c>
      <c r="C44" t="str">
        <f>IF(ISBLANK($B44),"",VLOOKUP(MID($A$6,1,1)&amp;$B44,Zgłoszenia!$A$1:$J$294,4,FALSE))</f>
        <v>Michał BALCEREK</v>
      </c>
      <c r="D44">
        <f>IF(ISBLANK($B44),"",VLOOKUP(MID($A$6,1,1)&amp;$B44,Zgłoszenia!$A$1:$J$294,10,FALSE))</f>
      </c>
      <c r="E44" t="str">
        <f>IF(ISBLANK($B44),"",VLOOKUP(MID($A$6,1,1)&amp;$B44,Zgłoszenia!$A$1:$J$294,6,FALSE))</f>
        <v>Wrocław</v>
      </c>
      <c r="F44" s="7">
        <f>IF(ISBLANK($B44),"",VLOOKUP(MID($A$6,1,1)&amp;$B44,Zgłoszenia!$A$1:$J$294,5,FALSE))</f>
        <v>1988</v>
      </c>
      <c r="G44" s="7">
        <f>IF(ISBLANK($B44),"",VLOOKUP(MID($A$6,1,1)&amp;$B44,Zgłoszenia!$A$1:$J$294,8,FALSE))</f>
        <v>3</v>
      </c>
      <c r="H44" s="7" t="str">
        <f>IF(ISBLANK($B44),"",VLOOKUP(MID($A$6,1,1)&amp;$B44,Zgłoszenia!$A$1:$J$294,9,FALSE))</f>
        <v>III</v>
      </c>
      <c r="I44" s="2">
        <f t="shared" si="0"/>
      </c>
    </row>
    <row r="45" spans="1:9" ht="14.25">
      <c r="A45" s="7"/>
      <c r="B45" s="7">
        <v>35</v>
      </c>
      <c r="C45" t="str">
        <f>IF(ISBLANK($B45),"",VLOOKUP(MID($A$6,1,1)&amp;$B45,Zgłoszenia!$A$1:$J$294,4,FALSE))</f>
        <v>Jacek LELEWSKI</v>
      </c>
      <c r="D45">
        <f>IF(ISBLANK($B45),"",VLOOKUP(MID($A$6,1,1)&amp;$B45,Zgłoszenia!$A$1:$J$294,10,FALSE))</f>
      </c>
      <c r="E45" t="str">
        <f>IF(ISBLANK($B45),"",VLOOKUP(MID($A$6,1,1)&amp;$B45,Zgłoszenia!$A$1:$J$294,6,FALSE))</f>
        <v>Wrocław</v>
      </c>
      <c r="F45" s="7">
        <f>IF(ISBLANK($B45),"",VLOOKUP(MID($A$6,1,1)&amp;$B45,Zgłoszenia!$A$1:$J$294,5,FALSE))</f>
        <v>1965</v>
      </c>
      <c r="G45" s="7">
        <f>IF(ISBLANK($B45),"",VLOOKUP(MID($A$6,1,1)&amp;$B45,Zgłoszenia!$A$1:$J$294,8,FALSE))</f>
        <v>8</v>
      </c>
      <c r="H45" s="7" t="str">
        <f>IF(ISBLANK($B45),"",VLOOKUP(MID($A$6,1,1)&amp;$B45,Zgłoszenia!$A$1:$J$294,9,FALSE))</f>
        <v>VIII</v>
      </c>
      <c r="I45" s="2">
        <f t="shared" si="0"/>
      </c>
    </row>
    <row r="46" spans="1:9" ht="14.25">
      <c r="A46" s="7"/>
      <c r="B46" s="7">
        <v>36</v>
      </c>
      <c r="C46" t="str">
        <f>IF(ISBLANK($B46),"",VLOOKUP(MID($A$6,1,1)&amp;$B46,Zgłoszenia!$A$1:$J$294,4,FALSE))</f>
        <v>Ireneusz STEC</v>
      </c>
      <c r="D46">
        <f>IF(ISBLANK($B46),"",VLOOKUP(MID($A$6,1,1)&amp;$B46,Zgłoszenia!$A$1:$J$294,10,FALSE))</f>
      </c>
      <c r="E46" t="str">
        <f>IF(ISBLANK($B46),"",VLOOKUP(MID($A$6,1,1)&amp;$B46,Zgłoszenia!$A$1:$J$294,6,FALSE))</f>
        <v>Wrocław</v>
      </c>
      <c r="F46" s="7">
        <f>IF(ISBLANK($B46),"",VLOOKUP(MID($A$6,1,1)&amp;$B46,Zgłoszenia!$A$1:$J$294,5,FALSE))</f>
        <v>1946</v>
      </c>
      <c r="G46" s="7">
        <f>IF(ISBLANK($B46),"",VLOOKUP(MID($A$6,1,1)&amp;$B46,Zgłoszenia!$A$1:$J$294,8,FALSE))</f>
        <v>11</v>
      </c>
      <c r="H46" s="7" t="str">
        <f>IF(ISBLANK($B46),"",VLOOKUP(MID($A$6,1,1)&amp;$B46,Zgłoszenia!$A$1:$J$294,9,FALSE))</f>
        <v>XI</v>
      </c>
      <c r="I46" s="2">
        <f t="shared" si="0"/>
      </c>
    </row>
    <row r="47" spans="1:9" ht="14.25">
      <c r="A47" s="7"/>
      <c r="B47" s="7">
        <v>37</v>
      </c>
      <c r="C47" t="str">
        <f>IF(ISBLANK($B47),"",VLOOKUP(MID($A$6,1,1)&amp;$B47,Zgłoszenia!$A$1:$J$294,4,FALSE))</f>
        <v>Marcel PISOWICZ</v>
      </c>
      <c r="D47">
        <f>IF(ISBLANK($B47),"",VLOOKUP(MID($A$6,1,1)&amp;$B47,Zgłoszenia!$A$1:$J$294,10,FALSE))</f>
      </c>
      <c r="E47" t="str">
        <f>IF(ISBLANK($B47),"",VLOOKUP(MID($A$6,1,1)&amp;$B47,Zgłoszenia!$A$1:$J$294,6,FALSE))</f>
        <v>Wrocław</v>
      </c>
      <c r="F47" s="7">
        <f>IF(ISBLANK($B47),"",VLOOKUP(MID($A$6,1,1)&amp;$B47,Zgłoszenia!$A$1:$J$294,5,FALSE))</f>
        <v>1993</v>
      </c>
      <c r="G47" s="7">
        <f>IF(ISBLANK($B47),"",VLOOKUP(MID($A$6,1,1)&amp;$B47,Zgłoszenia!$A$1:$J$294,8,FALSE))</f>
        <v>2</v>
      </c>
      <c r="H47" s="7" t="str">
        <f>IF(ISBLANK($B47),"",VLOOKUP(MID($A$6,1,1)&amp;$B47,Zgłoszenia!$A$1:$J$294,9,FALSE))</f>
        <v>II</v>
      </c>
      <c r="I47" s="2">
        <f t="shared" si="0"/>
      </c>
    </row>
    <row r="48" spans="1:9" ht="14.25">
      <c r="A48" s="7"/>
      <c r="B48" s="7">
        <v>38</v>
      </c>
      <c r="C48" t="str">
        <f>IF(ISBLANK($B48),"",VLOOKUP(MID($A$6,1,1)&amp;$B48,Zgłoszenia!$A$1:$J$294,4,FALSE))</f>
        <v>Jarosław NAWROCKI</v>
      </c>
      <c r="D48">
        <f>IF(ISBLANK($B48),"",VLOOKUP(MID($A$6,1,1)&amp;$B48,Zgłoszenia!$A$1:$J$294,10,FALSE))</f>
      </c>
      <c r="E48" t="str">
        <f>IF(ISBLANK($B48),"",VLOOKUP(MID($A$6,1,1)&amp;$B48,Zgłoszenia!$A$1:$J$294,6,FALSE))</f>
        <v>Bogdaszowice</v>
      </c>
      <c r="F48" s="7">
        <f>IF(ISBLANK($B48),"",VLOOKUP(MID($A$6,1,1)&amp;$B48,Zgłoszenia!$A$1:$J$294,5,FALSE))</f>
        <v>1964</v>
      </c>
      <c r="G48" s="7">
        <f>IF(ISBLANK($B48),"",VLOOKUP(MID($A$6,1,1)&amp;$B48,Zgłoszenia!$A$1:$J$294,8,FALSE))</f>
        <v>8</v>
      </c>
      <c r="H48" s="7" t="str">
        <f>IF(ISBLANK($B48),"",VLOOKUP(MID($A$6,1,1)&amp;$B48,Zgłoszenia!$A$1:$J$294,9,FALSE))</f>
        <v>VIII</v>
      </c>
      <c r="I48" s="2">
        <f t="shared" si="0"/>
      </c>
    </row>
    <row r="49" spans="1:9" ht="14.25">
      <c r="A49" s="7"/>
      <c r="B49" s="7">
        <v>39</v>
      </c>
      <c r="C49" t="str">
        <f>IF(ISBLANK($B49),"",VLOOKUP(MID($A$6,1,1)&amp;$B49,Zgłoszenia!$A$1:$J$294,4,FALSE))</f>
        <v>Aleksander NAWROCKI</v>
      </c>
      <c r="D49">
        <f>IF(ISBLANK($B49),"",VLOOKUP(MID($A$6,1,1)&amp;$B49,Zgłoszenia!$A$1:$J$294,10,FALSE))</f>
      </c>
      <c r="E49" t="str">
        <f>IF(ISBLANK($B49),"",VLOOKUP(MID($A$6,1,1)&amp;$B49,Zgłoszenia!$A$1:$J$294,6,FALSE))</f>
        <v>Bogdaszowice</v>
      </c>
      <c r="F49" s="7">
        <f>IF(ISBLANK($B49),"",VLOOKUP(MID($A$6,1,1)&amp;$B49,Zgłoszenia!$A$1:$J$294,5,FALSE))</f>
        <v>2001</v>
      </c>
      <c r="G49" s="7">
        <f>IF(ISBLANK($B49),"",VLOOKUP(MID($A$6,1,1)&amp;$B49,Zgłoszenia!$A$1:$J$294,8,FALSE))</f>
        <v>1</v>
      </c>
      <c r="H49" s="7" t="str">
        <f>IF(ISBLANK($B49),"",VLOOKUP(MID($A$6,1,1)&amp;$B49,Zgłoszenia!$A$1:$J$294,9,FALSE))</f>
        <v>I</v>
      </c>
      <c r="I49" s="2">
        <f t="shared" si="0"/>
      </c>
    </row>
    <row r="50" spans="1:9" ht="14.25">
      <c r="A50" s="7"/>
      <c r="B50" s="7">
        <v>40</v>
      </c>
      <c r="C50" t="str">
        <f>IF(ISBLANK($B50),"",VLOOKUP(MID($A$6,1,1)&amp;$B50,Zgłoszenia!$A$1:$J$294,4,FALSE))</f>
        <v>Rafał WASILEWSKI</v>
      </c>
      <c r="D50">
        <f>IF(ISBLANK($B50),"",VLOOKUP(MID($A$6,1,1)&amp;$B50,Zgłoszenia!$A$1:$J$294,10,FALSE))</f>
      </c>
      <c r="E50" t="str">
        <f>IF(ISBLANK($B50),"",VLOOKUP(MID($A$6,1,1)&amp;$B50,Zgłoszenia!$A$1:$J$294,6,FALSE))</f>
        <v>Blachownia</v>
      </c>
      <c r="F50" s="7">
        <f>IF(ISBLANK($B50),"",VLOOKUP(MID($A$6,1,1)&amp;$B50,Zgłoszenia!$A$1:$J$294,5,FALSE))</f>
        <v>1986</v>
      </c>
      <c r="G50" s="7">
        <f>IF(ISBLANK($B50),"",VLOOKUP(MID($A$6,1,1)&amp;$B50,Zgłoszenia!$A$1:$J$294,8,FALSE))</f>
        <v>3</v>
      </c>
      <c r="H50" s="7" t="str">
        <f>IF(ISBLANK($B50),"",VLOOKUP(MID($A$6,1,1)&amp;$B50,Zgłoszenia!$A$1:$J$294,9,FALSE))</f>
        <v>III</v>
      </c>
      <c r="I50" s="2">
        <f t="shared" si="0"/>
      </c>
    </row>
    <row r="51" spans="1:9" ht="14.25">
      <c r="A51" s="7"/>
      <c r="B51" s="7">
        <v>41</v>
      </c>
      <c r="C51" t="str">
        <f>IF(ISBLANK($B51),"",VLOOKUP(MID($A$6,1,1)&amp;$B51,Zgłoszenia!$A$1:$J$294,4,FALSE))</f>
        <v>Mateusz NIZIOŁEK</v>
      </c>
      <c r="D51">
        <f>IF(ISBLANK($B51),"",VLOOKUP(MID($A$6,1,1)&amp;$B51,Zgłoszenia!$A$1:$J$294,10,FALSE))</f>
      </c>
      <c r="E51" t="str">
        <f>IF(ISBLANK($B51),"",VLOOKUP(MID($A$6,1,1)&amp;$B51,Zgłoszenia!$A$1:$J$294,6,FALSE))</f>
        <v>Wrocław</v>
      </c>
      <c r="F51" s="7">
        <f>IF(ISBLANK($B51),"",VLOOKUP(MID($A$6,1,1)&amp;$B51,Zgłoszenia!$A$1:$J$294,5,FALSE))</f>
        <v>1983</v>
      </c>
      <c r="G51" s="7">
        <f>IF(ISBLANK($B51),"",VLOOKUP(MID($A$6,1,1)&amp;$B51,Zgłoszenia!$A$1:$J$294,8,FALSE))</f>
        <v>4</v>
      </c>
      <c r="H51" s="7" t="str">
        <f>IF(ISBLANK($B51),"",VLOOKUP(MID($A$6,1,1)&amp;$B51,Zgłoszenia!$A$1:$J$294,9,FALSE))</f>
        <v>IV</v>
      </c>
      <c r="I51" s="2">
        <f t="shared" si="0"/>
      </c>
    </row>
    <row r="52" spans="1:9" ht="14.25">
      <c r="A52" s="7"/>
      <c r="B52" s="7">
        <v>42</v>
      </c>
      <c r="C52" t="str">
        <f>IF(ISBLANK($B52),"",VLOOKUP(MID($A$6,1,1)&amp;$B52,Zgłoszenia!$A$1:$J$294,4,FALSE))</f>
        <v>Tomasz KUCIŃSKI</v>
      </c>
      <c r="D52">
        <f>IF(ISBLANK($B52),"",VLOOKUP(MID($A$6,1,1)&amp;$B52,Zgłoszenia!$A$1:$J$294,10,FALSE))</f>
      </c>
      <c r="E52" t="str">
        <f>IF(ISBLANK($B52),"",VLOOKUP(MID($A$6,1,1)&amp;$B52,Zgłoszenia!$A$1:$J$294,6,FALSE))</f>
        <v>Kąty Wrocławskie</v>
      </c>
      <c r="F52" s="7">
        <f>IF(ISBLANK($B52),"",VLOOKUP(MID($A$6,1,1)&amp;$B52,Zgłoszenia!$A$1:$J$294,5,FALSE))</f>
        <v>1982</v>
      </c>
      <c r="G52" s="7">
        <f>IF(ISBLANK($B52),"",VLOOKUP(MID($A$6,1,1)&amp;$B52,Zgłoszenia!$A$1:$J$294,8,FALSE))</f>
        <v>4</v>
      </c>
      <c r="H52" s="7" t="str">
        <f>IF(ISBLANK($B52),"",VLOOKUP(MID($A$6,1,1)&amp;$B52,Zgłoszenia!$A$1:$J$294,9,FALSE))</f>
        <v>IV</v>
      </c>
      <c r="I52" s="2">
        <f t="shared" si="0"/>
      </c>
    </row>
    <row r="53" spans="1:9" ht="14.25">
      <c r="A53" s="7"/>
      <c r="B53" s="7">
        <v>43</v>
      </c>
      <c r="C53" t="str">
        <f>IF(ISBLANK($B53),"",VLOOKUP(MID($A$6,1,1)&amp;$B53,Zgłoszenia!$A$1:$J$294,4,FALSE))</f>
        <v>Krzysztof ŻYŁAWY</v>
      </c>
      <c r="D53">
        <f>IF(ISBLANK($B53),"",VLOOKUP(MID($A$6,1,1)&amp;$B53,Zgłoszenia!$A$1:$J$294,10,FALSE))</f>
      </c>
      <c r="E53" t="str">
        <f>IF(ISBLANK($B53),"",VLOOKUP(MID($A$6,1,1)&amp;$B53,Zgłoszenia!$A$1:$J$294,6,FALSE))</f>
        <v>Wrocław</v>
      </c>
      <c r="F53" s="7">
        <f>IF(ISBLANK($B53),"",VLOOKUP(MID($A$6,1,1)&amp;$B53,Zgłoszenia!$A$1:$J$294,5,FALSE))</f>
        <v>2001</v>
      </c>
      <c r="G53" s="7">
        <f>IF(ISBLANK($B53),"",VLOOKUP(MID($A$6,1,1)&amp;$B53,Zgłoszenia!$A$1:$J$294,8,FALSE))</f>
        <v>1</v>
      </c>
      <c r="H53" s="7" t="str">
        <f>IF(ISBLANK($B53),"",VLOOKUP(MID($A$6,1,1)&amp;$B53,Zgłoszenia!$A$1:$J$294,9,FALSE))</f>
        <v>I</v>
      </c>
      <c r="I53" s="2">
        <f t="shared" si="0"/>
      </c>
    </row>
    <row r="54" spans="1:9" ht="14.25">
      <c r="A54" s="7"/>
      <c r="B54" s="7">
        <v>44</v>
      </c>
      <c r="C54" t="str">
        <f>IF(ISBLANK($B54),"",VLOOKUP(MID($A$6,1,1)&amp;$B54,Zgłoszenia!$A$1:$J$294,4,FALSE))</f>
        <v>Karol SOBCZAK</v>
      </c>
      <c r="D54">
        <f>IF(ISBLANK($B54),"",VLOOKUP(MID($A$6,1,1)&amp;$B54,Zgłoszenia!$A$1:$J$294,10,FALSE))</f>
      </c>
      <c r="E54" t="str">
        <f>IF(ISBLANK($B54),"",VLOOKUP(MID($A$6,1,1)&amp;$B54,Zgłoszenia!$A$1:$J$294,6,FALSE))</f>
        <v>Wrocław</v>
      </c>
      <c r="F54" s="7">
        <f>IF(ISBLANK($B54),"",VLOOKUP(MID($A$6,1,1)&amp;$B54,Zgłoszenia!$A$1:$J$294,5,FALSE))</f>
        <v>1998</v>
      </c>
      <c r="G54" s="7">
        <f>IF(ISBLANK($B54),"",VLOOKUP(MID($A$6,1,1)&amp;$B54,Zgłoszenia!$A$1:$J$294,8,FALSE))</f>
        <v>2</v>
      </c>
      <c r="H54" s="7" t="str">
        <f>IF(ISBLANK($B54),"",VLOOKUP(MID($A$6,1,1)&amp;$B54,Zgłoszenia!$A$1:$J$294,9,FALSE))</f>
        <v>II</v>
      </c>
      <c r="I54" s="2">
        <f t="shared" si="0"/>
      </c>
    </row>
    <row r="55" spans="1:9" ht="14.25">
      <c r="A55" s="7"/>
      <c r="B55" s="7">
        <v>45</v>
      </c>
      <c r="C55" t="str">
        <f>IF(ISBLANK($B55),"",VLOOKUP(MID($A$6,1,1)&amp;$B55,Zgłoszenia!$A$1:$J$294,4,FALSE))</f>
        <v>Radosław KURZAJ</v>
      </c>
      <c r="D55">
        <f>IF(ISBLANK($B55),"",VLOOKUP(MID($A$6,1,1)&amp;$B55,Zgłoszenia!$A$1:$J$294,10,FALSE))</f>
      </c>
      <c r="E55" t="str">
        <f>IF(ISBLANK($B55),"",VLOOKUP(MID($A$6,1,1)&amp;$B55,Zgłoszenia!$A$1:$J$294,6,FALSE))</f>
        <v>Wrocław</v>
      </c>
      <c r="F55" s="7">
        <f>IF(ISBLANK($B55),"",VLOOKUP(MID($A$6,1,1)&amp;$B55,Zgłoszenia!$A$1:$J$294,5,FALSE))</f>
        <v>1971</v>
      </c>
      <c r="G55" s="7">
        <f>IF(ISBLANK($B55),"",VLOOKUP(MID($A$6,1,1)&amp;$B55,Zgłoszenia!$A$1:$J$294,8,FALSE))</f>
        <v>6</v>
      </c>
      <c r="H55" s="7" t="str">
        <f>IF(ISBLANK($B55),"",VLOOKUP(MID($A$6,1,1)&amp;$B55,Zgłoszenia!$A$1:$J$294,9,FALSE))</f>
        <v>VI</v>
      </c>
      <c r="I55" s="2">
        <f t="shared" si="0"/>
      </c>
    </row>
    <row r="56" spans="1:9" ht="14.25">
      <c r="A56" s="7"/>
      <c r="B56" s="7">
        <v>46</v>
      </c>
      <c r="C56" t="str">
        <f>IF(ISBLANK($B56),"",VLOOKUP(MID($A$6,1,1)&amp;$B56,Zgłoszenia!$A$1:$J$294,4,FALSE))</f>
        <v>Jerzy CIECIOR</v>
      </c>
      <c r="D56">
        <f>IF(ISBLANK($B56),"",VLOOKUP(MID($A$6,1,1)&amp;$B56,Zgłoszenia!$A$1:$J$294,10,FALSE))</f>
      </c>
      <c r="E56" t="str">
        <f>IF(ISBLANK($B56),"",VLOOKUP(MID($A$6,1,1)&amp;$B56,Zgłoszenia!$A$1:$J$294,6,FALSE))</f>
        <v>Rydułtowy</v>
      </c>
      <c r="F56" s="7">
        <f>IF(ISBLANK($B56),"",VLOOKUP(MID($A$6,1,1)&amp;$B56,Zgłoszenia!$A$1:$J$294,5,FALSE))</f>
        <v>1953</v>
      </c>
      <c r="G56" s="7">
        <f>IF(ISBLANK($B56),"",VLOOKUP(MID($A$6,1,1)&amp;$B56,Zgłoszenia!$A$1:$J$294,8,FALSE))</f>
        <v>10</v>
      </c>
      <c r="H56" s="7" t="str">
        <f>IF(ISBLANK($B56),"",VLOOKUP(MID($A$6,1,1)&amp;$B56,Zgłoszenia!$A$1:$J$294,9,FALSE))</f>
        <v>X</v>
      </c>
      <c r="I56" s="2">
        <f t="shared" si="0"/>
      </c>
    </row>
    <row r="57" spans="1:9" ht="14.25">
      <c r="A57" s="7"/>
      <c r="B57" s="7">
        <v>47</v>
      </c>
      <c r="C57" t="str">
        <f>IF(ISBLANK($B57),"",VLOOKUP(MID($A$6,1,1)&amp;$B57,Zgłoszenia!$A$1:$J$294,4,FALSE))</f>
        <v>Tadeusz MAZUR</v>
      </c>
      <c r="D57">
        <f>IF(ISBLANK($B57),"",VLOOKUP(MID($A$6,1,1)&amp;$B57,Zgłoszenia!$A$1:$J$294,10,FALSE))</f>
      </c>
      <c r="E57" t="str">
        <f>IF(ISBLANK($B57),"",VLOOKUP(MID($A$6,1,1)&amp;$B57,Zgłoszenia!$A$1:$J$294,6,FALSE))</f>
        <v>Wrocław</v>
      </c>
      <c r="F57" s="7">
        <f>IF(ISBLANK($B57),"",VLOOKUP(MID($A$6,1,1)&amp;$B57,Zgłoszenia!$A$1:$J$294,5,FALSE))</f>
        <v>1955</v>
      </c>
      <c r="G57" s="7">
        <f>IF(ISBLANK($B57),"",VLOOKUP(MID($A$6,1,1)&amp;$B57,Zgłoszenia!$A$1:$J$294,8,FALSE))</f>
        <v>10</v>
      </c>
      <c r="H57" s="7" t="str">
        <f>IF(ISBLANK($B57),"",VLOOKUP(MID($A$6,1,1)&amp;$B57,Zgłoszenia!$A$1:$J$294,9,FALSE))</f>
        <v>X</v>
      </c>
      <c r="I57" s="2">
        <f t="shared" si="0"/>
      </c>
    </row>
    <row r="58" spans="1:9" ht="14.25">
      <c r="A58" s="7"/>
      <c r="B58" s="7">
        <v>48</v>
      </c>
      <c r="C58" t="str">
        <f>IF(ISBLANK($B58),"",VLOOKUP(MID($A$6,1,1)&amp;$B58,Zgłoszenia!$A$1:$J$294,4,FALSE))</f>
        <v>Wojciech SOBCZAK</v>
      </c>
      <c r="D58">
        <f>IF(ISBLANK($B58),"",VLOOKUP(MID($A$6,1,1)&amp;$B58,Zgłoszenia!$A$1:$J$294,10,FALSE))</f>
      </c>
      <c r="E58" t="str">
        <f>IF(ISBLANK($B58),"",VLOOKUP(MID($A$6,1,1)&amp;$B58,Zgłoszenia!$A$1:$J$294,6,FALSE))</f>
        <v>Św. Katarzyna</v>
      </c>
      <c r="F58" s="7">
        <f>IF(ISBLANK($B58),"",VLOOKUP(MID($A$6,1,1)&amp;$B58,Zgłoszenia!$A$1:$J$294,5,FALSE))</f>
        <v>1980</v>
      </c>
      <c r="G58" s="7">
        <f>IF(ISBLANK($B58),"",VLOOKUP(MID($A$6,1,1)&amp;$B58,Zgłoszenia!$A$1:$J$294,8,FALSE))</f>
        <v>5</v>
      </c>
      <c r="H58" s="7" t="str">
        <f>IF(ISBLANK($B58),"",VLOOKUP(MID($A$6,1,1)&amp;$B58,Zgłoszenia!$A$1:$J$294,9,FALSE))</f>
        <v>V</v>
      </c>
      <c r="I58" s="2">
        <f t="shared" si="0"/>
      </c>
    </row>
    <row r="59" spans="1:9" ht="14.25">
      <c r="A59" s="7"/>
      <c r="B59" s="7">
        <v>49</v>
      </c>
      <c r="C59" t="str">
        <f>IF(ISBLANK($B59),"",VLOOKUP(MID($A$6,1,1)&amp;$B59,Zgłoszenia!$A$1:$J$294,4,FALSE))</f>
        <v>Michał DZIEDZIC</v>
      </c>
      <c r="D59">
        <f>IF(ISBLANK($B59),"",VLOOKUP(MID($A$6,1,1)&amp;$B59,Zgłoszenia!$A$1:$J$294,10,FALSE))</f>
      </c>
      <c r="E59" t="str">
        <f>IF(ISBLANK($B59),"",VLOOKUP(MID($A$6,1,1)&amp;$B59,Zgłoszenia!$A$1:$J$294,6,FALSE))</f>
        <v>Wrocław</v>
      </c>
      <c r="F59" s="7">
        <f>IF(ISBLANK($B59),"",VLOOKUP(MID($A$6,1,1)&amp;$B59,Zgłoszenia!$A$1:$J$294,5,FALSE))</f>
        <v>1975</v>
      </c>
      <c r="G59" s="7">
        <f>IF(ISBLANK($B59),"",VLOOKUP(MID($A$6,1,1)&amp;$B59,Zgłoszenia!$A$1:$J$294,8,FALSE))</f>
        <v>6</v>
      </c>
      <c r="H59" s="7" t="str">
        <f>IF(ISBLANK($B59),"",VLOOKUP(MID($A$6,1,1)&amp;$B59,Zgłoszenia!$A$1:$J$294,9,FALSE))</f>
        <v>VI</v>
      </c>
      <c r="I59" s="2">
        <f t="shared" si="0"/>
      </c>
    </row>
    <row r="60" spans="1:9" ht="14.25">
      <c r="A60" s="7"/>
      <c r="B60" s="7">
        <v>50</v>
      </c>
      <c r="C60" t="str">
        <f>IF(ISBLANK($B60),"",VLOOKUP(MID($A$6,1,1)&amp;$B60,Zgłoszenia!$A$1:$J$294,4,FALSE))</f>
        <v>Wojciech PLUCIŃSKI</v>
      </c>
      <c r="D60">
        <f>IF(ISBLANK($B60),"",VLOOKUP(MID($A$6,1,1)&amp;$B60,Zgłoszenia!$A$1:$J$294,10,FALSE))</f>
      </c>
      <c r="E60" t="str">
        <f>IF(ISBLANK($B60),"",VLOOKUP(MID($A$6,1,1)&amp;$B60,Zgłoszenia!$A$1:$J$294,6,FALSE))</f>
        <v>Września</v>
      </c>
      <c r="F60" s="7">
        <f>IF(ISBLANK($B60),"",VLOOKUP(MID($A$6,1,1)&amp;$B60,Zgłoszenia!$A$1:$J$294,5,FALSE))</f>
        <v>1986</v>
      </c>
      <c r="G60" s="7">
        <f>IF(ISBLANK($B60),"",VLOOKUP(MID($A$6,1,1)&amp;$B60,Zgłoszenia!$A$1:$J$294,8,FALSE))</f>
        <v>3</v>
      </c>
      <c r="H60" s="7" t="str">
        <f>IF(ISBLANK($B60),"",VLOOKUP(MID($A$6,1,1)&amp;$B60,Zgłoszenia!$A$1:$J$294,9,FALSE))</f>
        <v>III</v>
      </c>
      <c r="I60" s="2">
        <f t="shared" si="0"/>
      </c>
    </row>
    <row r="61" spans="1:9" ht="14.25">
      <c r="A61" s="7"/>
      <c r="B61" s="7">
        <v>51</v>
      </c>
      <c r="C61" t="str">
        <f>IF(ISBLANK($B61),"",VLOOKUP(MID($A$6,1,1)&amp;$B61,Zgłoszenia!$A$1:$J$294,4,FALSE))</f>
        <v>Karol DOWBECKI</v>
      </c>
      <c r="D61">
        <f>IF(ISBLANK($B61),"",VLOOKUP(MID($A$6,1,1)&amp;$B61,Zgłoszenia!$A$1:$J$294,10,FALSE))</f>
      </c>
      <c r="E61" t="str">
        <f>IF(ISBLANK($B61),"",VLOOKUP(MID($A$6,1,1)&amp;$B61,Zgłoszenia!$A$1:$J$294,6,FALSE))</f>
        <v>Wrocław</v>
      </c>
      <c r="F61" s="7">
        <f>IF(ISBLANK($B61),"",VLOOKUP(MID($A$6,1,1)&amp;$B61,Zgłoszenia!$A$1:$J$294,5,FALSE))</f>
        <v>1976</v>
      </c>
      <c r="G61" s="7">
        <f>IF(ISBLANK($B61),"",VLOOKUP(MID($A$6,1,1)&amp;$B61,Zgłoszenia!$A$1:$J$294,8,FALSE))</f>
        <v>5</v>
      </c>
      <c r="H61" s="7" t="str">
        <f>IF(ISBLANK($B61),"",VLOOKUP(MID($A$6,1,1)&amp;$B61,Zgłoszenia!$A$1:$J$294,9,FALSE))</f>
        <v>V</v>
      </c>
      <c r="I61" s="2">
        <f t="shared" si="0"/>
      </c>
    </row>
    <row r="62" spans="1:9" ht="14.25">
      <c r="A62" s="7"/>
      <c r="B62" s="7">
        <v>52</v>
      </c>
      <c r="C62" t="str">
        <f>IF(ISBLANK($B62),"",VLOOKUP(MID($A$6,1,1)&amp;$B62,Zgłoszenia!$A$1:$J$294,4,FALSE))</f>
        <v>Zbigniew GOLDWASSER</v>
      </c>
      <c r="D62" t="str">
        <f>IF(ISBLANK($B62),"",VLOOKUP(MID($A$6,1,1)&amp;$B62,Zgłoszenia!$A$1:$J$294,10,FALSE))</f>
        <v>WOPR</v>
      </c>
      <c r="E62" t="str">
        <f>IF(ISBLANK($B62),"",VLOOKUP(MID($A$6,1,1)&amp;$B62,Zgłoszenia!$A$1:$J$294,6,FALSE))</f>
        <v>Sobótka</v>
      </c>
      <c r="F62" s="7">
        <f>IF(ISBLANK($B62),"",VLOOKUP(MID($A$6,1,1)&amp;$B62,Zgłoszenia!$A$1:$J$294,5,FALSE))</f>
        <v>1966</v>
      </c>
      <c r="G62" s="7">
        <f>IF(ISBLANK($B62),"",VLOOKUP(MID($A$6,1,1)&amp;$B62,Zgłoszenia!$A$1:$J$294,8,FALSE))</f>
        <v>7</v>
      </c>
      <c r="H62" s="7" t="str">
        <f>IF(ISBLANK($B62),"",VLOOKUP(MID($A$6,1,1)&amp;$B62,Zgłoszenia!$A$1:$J$294,9,FALSE))</f>
        <v>VII</v>
      </c>
      <c r="I62" s="2">
        <f t="shared" si="0"/>
      </c>
    </row>
    <row r="63" spans="1:9" ht="14.25">
      <c r="A63" s="7"/>
      <c r="B63" s="7">
        <v>53</v>
      </c>
      <c r="C63" t="str">
        <f>IF(ISBLANK($B63),"",VLOOKUP(MID($A$6,1,1)&amp;$B63,Zgłoszenia!$A$1:$J$294,4,FALSE))</f>
        <v>Dawid ŻUKROWSKI</v>
      </c>
      <c r="D63" t="str">
        <f>IF(ISBLANK($B63),"",VLOOKUP(MID($A$6,1,1)&amp;$B63,Zgłoszenia!$A$1:$J$294,10,FALSE))</f>
        <v>WOPR</v>
      </c>
      <c r="E63" t="str">
        <f>IF(ISBLANK($B63),"",VLOOKUP(MID($A$6,1,1)&amp;$B63,Zgłoszenia!$A$1:$J$294,6,FALSE))</f>
        <v>Wrocław</v>
      </c>
      <c r="F63" s="7">
        <f>IF(ISBLANK($B63),"",VLOOKUP(MID($A$6,1,1)&amp;$B63,Zgłoszenia!$A$1:$J$294,5,FALSE))</f>
        <v>1997</v>
      </c>
      <c r="G63" s="7">
        <f>IF(ISBLANK($B63),"",VLOOKUP(MID($A$6,1,1)&amp;$B63,Zgłoszenia!$A$1:$J$294,8,FALSE))</f>
        <v>2</v>
      </c>
      <c r="H63" s="7" t="str">
        <f>IF(ISBLANK($B63),"",VLOOKUP(MID($A$6,1,1)&amp;$B63,Zgłoszenia!$A$1:$J$294,9,FALSE))</f>
        <v>II</v>
      </c>
      <c r="I63" s="2">
        <f t="shared" si="0"/>
      </c>
    </row>
    <row r="64" spans="1:9" ht="14.25">
      <c r="A64" s="7"/>
      <c r="B64" s="7">
        <v>54</v>
      </c>
      <c r="C64" t="str">
        <f>IF(ISBLANK($B64),"",VLOOKUP(MID($A$6,1,1)&amp;$B64,Zgłoszenia!$A$1:$J$294,4,FALSE))</f>
        <v>Dominik SOBÓTKA</v>
      </c>
      <c r="D64" t="str">
        <f>IF(ISBLANK($B64),"",VLOOKUP(MID($A$6,1,1)&amp;$B64,Zgłoszenia!$A$1:$J$294,10,FALSE))</f>
        <v>WOPR</v>
      </c>
      <c r="E64" t="str">
        <f>IF(ISBLANK($B64),"",VLOOKUP(MID($A$6,1,1)&amp;$B64,Zgłoszenia!$A$1:$J$294,6,FALSE))</f>
        <v>Wrocław</v>
      </c>
      <c r="F64" s="7">
        <f>IF(ISBLANK($B64),"",VLOOKUP(MID($A$6,1,1)&amp;$B64,Zgłoszenia!$A$1:$J$294,5,FALSE))</f>
        <v>1997</v>
      </c>
      <c r="G64" s="7">
        <f>IF(ISBLANK($B64),"",VLOOKUP(MID($A$6,1,1)&amp;$B64,Zgłoszenia!$A$1:$J$294,8,FALSE))</f>
        <v>2</v>
      </c>
      <c r="H64" s="7" t="str">
        <f>IF(ISBLANK($B64),"",VLOOKUP(MID($A$6,1,1)&amp;$B64,Zgłoszenia!$A$1:$J$294,9,FALSE))</f>
        <v>II</v>
      </c>
      <c r="I64" s="2">
        <f t="shared" si="0"/>
      </c>
    </row>
    <row r="65" spans="1:9" ht="14.25">
      <c r="A65" s="7"/>
      <c r="B65" s="7">
        <v>55</v>
      </c>
      <c r="C65" t="str">
        <f>IF(ISBLANK($B65),"",VLOOKUP(MID($A$6,1,1)&amp;$B65,Zgłoszenia!$A$1:$J$294,4,FALSE))</f>
        <v>Michał IWAN</v>
      </c>
      <c r="D65">
        <f>IF(ISBLANK($B65),"",VLOOKUP(MID($A$6,1,1)&amp;$B65,Zgłoszenia!$A$1:$J$294,10,FALSE))</f>
      </c>
      <c r="E65" t="str">
        <f>IF(ISBLANK($B65),"",VLOOKUP(MID($A$6,1,1)&amp;$B65,Zgłoszenia!$A$1:$J$294,6,FALSE))</f>
        <v>Wrocław</v>
      </c>
      <c r="F65" s="7">
        <f>IF(ISBLANK($B65),"",VLOOKUP(MID($A$6,1,1)&amp;$B65,Zgłoszenia!$A$1:$J$294,5,FALSE))</f>
        <v>1985</v>
      </c>
      <c r="G65" s="7">
        <f>IF(ISBLANK($B65),"",VLOOKUP(MID($A$6,1,1)&amp;$B65,Zgłoszenia!$A$1:$J$294,8,FALSE))</f>
        <v>4</v>
      </c>
      <c r="H65" s="7" t="str">
        <f>IF(ISBLANK($B65),"",VLOOKUP(MID($A$6,1,1)&amp;$B65,Zgłoszenia!$A$1:$J$294,9,FALSE))</f>
        <v>IV</v>
      </c>
      <c r="I65" s="2">
        <f t="shared" si="0"/>
      </c>
    </row>
    <row r="66" spans="1:9" ht="14.25">
      <c r="A66" s="7"/>
      <c r="B66" s="7">
        <v>56</v>
      </c>
      <c r="C66" t="str">
        <f>IF(ISBLANK($B66),"",VLOOKUP(MID($A$6,1,1)&amp;$B66,Zgłoszenia!$A$1:$J$294,4,FALSE))</f>
        <v>Jakub KISZCZAK</v>
      </c>
      <c r="D66">
        <f>IF(ISBLANK($B66),"",VLOOKUP(MID($A$6,1,1)&amp;$B66,Zgłoszenia!$A$1:$J$294,10,FALSE))</f>
      </c>
      <c r="E66" t="str">
        <f>IF(ISBLANK($B66),"",VLOOKUP(MID($A$6,1,1)&amp;$B66,Zgłoszenia!$A$1:$J$294,6,FALSE))</f>
        <v>Wrocław</v>
      </c>
      <c r="F66" s="7">
        <f>IF(ISBLANK($B66),"",VLOOKUP(MID($A$6,1,1)&amp;$B66,Zgłoszenia!$A$1:$J$294,5,FALSE))</f>
        <v>2000</v>
      </c>
      <c r="G66" s="7">
        <f>IF(ISBLANK($B66),"",VLOOKUP(MID($A$6,1,1)&amp;$B66,Zgłoszenia!$A$1:$J$294,8,FALSE))</f>
        <v>1</v>
      </c>
      <c r="H66" s="7" t="str">
        <f>IF(ISBLANK($B66),"",VLOOKUP(MID($A$6,1,1)&amp;$B66,Zgłoszenia!$A$1:$J$294,9,FALSE))</f>
        <v>I</v>
      </c>
      <c r="I66" s="2">
        <f t="shared" si="0"/>
      </c>
    </row>
    <row r="67" spans="1:9" ht="14.25">
      <c r="A67" s="7"/>
      <c r="B67" s="7">
        <v>57</v>
      </c>
      <c r="C67" t="str">
        <f>IF(ISBLANK($B67),"",VLOOKUP(MID($A$6,1,1)&amp;$B67,Zgłoszenia!$A$1:$J$294,4,FALSE))</f>
        <v>Edmund ŁAPIŃSKI</v>
      </c>
      <c r="D67">
        <f>IF(ISBLANK($B67),"",VLOOKUP(MID($A$6,1,1)&amp;$B67,Zgłoszenia!$A$1:$J$294,10,FALSE))</f>
      </c>
      <c r="E67" t="str">
        <f>IF(ISBLANK($B67),"",VLOOKUP(MID($A$6,1,1)&amp;$B67,Zgłoszenia!$A$1:$J$294,6,FALSE))</f>
        <v>Wrocław</v>
      </c>
      <c r="F67" s="7">
        <f>IF(ISBLANK($B67),"",VLOOKUP(MID($A$6,1,1)&amp;$B67,Zgłoszenia!$A$1:$J$294,5,FALSE))</f>
        <v>1948</v>
      </c>
      <c r="G67" s="7">
        <f>IF(ISBLANK($B67),"",VLOOKUP(MID($A$6,1,1)&amp;$B67,Zgłoszenia!$A$1:$J$294,8,FALSE))</f>
        <v>11</v>
      </c>
      <c r="H67" s="7" t="str">
        <f>IF(ISBLANK($B67),"",VLOOKUP(MID($A$6,1,1)&amp;$B67,Zgłoszenia!$A$1:$J$294,9,FALSE))</f>
        <v>XI</v>
      </c>
      <c r="I67" s="2">
        <f t="shared" si="0"/>
      </c>
    </row>
    <row r="68" spans="1:9" ht="14.25">
      <c r="A68" s="7"/>
      <c r="B68" s="7">
        <v>58</v>
      </c>
      <c r="C68" t="str">
        <f>IF(ISBLANK($B68),"",VLOOKUP(MID($A$6,1,1)&amp;$B68,Zgłoszenia!$A$1:$J$294,4,FALSE))</f>
        <v>Ireneusz NOWAKOWSKI</v>
      </c>
      <c r="D68">
        <f>IF(ISBLANK($B68),"",VLOOKUP(MID($A$6,1,1)&amp;$B68,Zgłoszenia!$A$1:$J$294,10,FALSE))</f>
      </c>
      <c r="E68" t="str">
        <f>IF(ISBLANK($B68),"",VLOOKUP(MID($A$6,1,1)&amp;$B68,Zgłoszenia!$A$1:$J$294,6,FALSE))</f>
        <v>Mirków</v>
      </c>
      <c r="F68" s="7">
        <f>IF(ISBLANK($B68),"",VLOOKUP(MID($A$6,1,1)&amp;$B68,Zgłoszenia!$A$1:$J$294,5,FALSE))</f>
        <v>1955</v>
      </c>
      <c r="G68" s="7">
        <f>IF(ISBLANK($B68),"",VLOOKUP(MID($A$6,1,1)&amp;$B68,Zgłoszenia!$A$1:$J$294,8,FALSE))</f>
        <v>10</v>
      </c>
      <c r="H68" s="7" t="str">
        <f>IF(ISBLANK($B68),"",VLOOKUP(MID($A$6,1,1)&amp;$B68,Zgłoszenia!$A$1:$J$294,9,FALSE))</f>
        <v>X</v>
      </c>
      <c r="I68" s="2">
        <f t="shared" si="0"/>
      </c>
    </row>
    <row r="69" spans="1:9" ht="14.25">
      <c r="A69" s="7"/>
      <c r="B69" s="7">
        <v>59</v>
      </c>
      <c r="C69" t="str">
        <f>IF(ISBLANK($B69),"",VLOOKUP(MID($A$6,1,1)&amp;$B69,Zgłoszenia!$A$1:$J$294,4,FALSE))</f>
        <v>Michał MAŁEK</v>
      </c>
      <c r="D69">
        <f>IF(ISBLANK($B69),"",VLOOKUP(MID($A$6,1,1)&amp;$B69,Zgłoszenia!$A$1:$J$294,10,FALSE))</f>
      </c>
      <c r="E69" t="str">
        <f>IF(ISBLANK($B69),"",VLOOKUP(MID($A$6,1,1)&amp;$B69,Zgłoszenia!$A$1:$J$294,6,FALSE))</f>
        <v>Wrocław</v>
      </c>
      <c r="F69" s="7">
        <f>IF(ISBLANK($B69),"",VLOOKUP(MID($A$6,1,1)&amp;$B69,Zgłoszenia!$A$1:$J$294,5,FALSE))</f>
        <v>1983</v>
      </c>
      <c r="G69" s="7">
        <f>IF(ISBLANK($B69),"",VLOOKUP(MID($A$6,1,1)&amp;$B69,Zgłoszenia!$A$1:$J$294,8,FALSE))</f>
        <v>4</v>
      </c>
      <c r="H69" s="7" t="str">
        <f>IF(ISBLANK($B69),"",VLOOKUP(MID($A$6,1,1)&amp;$B69,Zgłoszenia!$A$1:$J$294,9,FALSE))</f>
        <v>IV</v>
      </c>
      <c r="I69" s="2">
        <f t="shared" si="0"/>
      </c>
    </row>
    <row r="70" spans="1:9" ht="14.25">
      <c r="A70" s="7"/>
      <c r="B70" s="7">
        <v>60</v>
      </c>
      <c r="C70" t="str">
        <f>IF(ISBLANK($B70),"",VLOOKUP(MID($A$6,1,1)&amp;$B70,Zgłoszenia!$A$1:$J$294,4,FALSE))</f>
        <v>Jacek PAPROTA</v>
      </c>
      <c r="D70">
        <f>IF(ISBLANK($B70),"",VLOOKUP(MID($A$6,1,1)&amp;$B70,Zgłoszenia!$A$1:$J$294,10,FALSE))</f>
      </c>
      <c r="E70" t="str">
        <f>IF(ISBLANK($B70),"",VLOOKUP(MID($A$6,1,1)&amp;$B70,Zgłoszenia!$A$1:$J$294,6,FALSE))</f>
        <v>Wrocław</v>
      </c>
      <c r="F70" s="7">
        <f>IF(ISBLANK($B70),"",VLOOKUP(MID($A$6,1,1)&amp;$B70,Zgłoszenia!$A$1:$J$294,5,FALSE))</f>
        <v>1950</v>
      </c>
      <c r="G70" s="7">
        <f>IF(ISBLANK($B70),"",VLOOKUP(MID($A$6,1,1)&amp;$B70,Zgłoszenia!$A$1:$J$294,8,FALSE))</f>
        <v>11</v>
      </c>
      <c r="H70" s="7" t="str">
        <f>IF(ISBLANK($B70),"",VLOOKUP(MID($A$6,1,1)&amp;$B70,Zgłoszenia!$A$1:$J$294,9,FALSE))</f>
        <v>XI</v>
      </c>
      <c r="I70" s="2">
        <f t="shared" si="0"/>
      </c>
    </row>
    <row r="71" spans="1:9" ht="14.25">
      <c r="A71" s="7"/>
      <c r="B71" s="7">
        <v>61</v>
      </c>
      <c r="C71" t="str">
        <f>IF(ISBLANK($B71),"",VLOOKUP(MID($A$6,1,1)&amp;$B71,Zgłoszenia!$A$1:$J$294,4,FALSE))</f>
        <v>Piotr SOBOLEWSKI</v>
      </c>
      <c r="D71">
        <f>IF(ISBLANK($B71),"",VLOOKUP(MID($A$6,1,1)&amp;$B71,Zgłoszenia!$A$1:$J$294,10,FALSE))</f>
      </c>
      <c r="E71" t="str">
        <f>IF(ISBLANK($B71),"",VLOOKUP(MID($A$6,1,1)&amp;$B71,Zgłoszenia!$A$1:$J$294,6,FALSE))</f>
        <v>Wrocław</v>
      </c>
      <c r="F71" s="7">
        <f>IF(ISBLANK($B71),"",VLOOKUP(MID($A$6,1,1)&amp;$B71,Zgłoszenia!$A$1:$J$294,5,FALSE))</f>
        <v>2004</v>
      </c>
      <c r="G71" s="7">
        <f>IF(ISBLANK($B71),"",VLOOKUP(MID($A$6,1,1)&amp;$B71,Zgłoszenia!$A$1:$J$294,8,FALSE))</f>
        <v>1</v>
      </c>
      <c r="H71" s="7" t="str">
        <f>IF(ISBLANK($B71),"",VLOOKUP(MID($A$6,1,1)&amp;$B71,Zgłoszenia!$A$1:$J$294,9,FALSE))</f>
        <v>I</v>
      </c>
      <c r="I71" s="2">
        <f t="shared" si="0"/>
      </c>
    </row>
    <row r="72" spans="1:9" ht="14.25">
      <c r="A72" s="7"/>
      <c r="B72" s="7">
        <v>62</v>
      </c>
      <c r="C72" t="str">
        <f>IF(ISBLANK($B72),"",VLOOKUP(MID($A$6,1,1)&amp;$B72,Zgłoszenia!$A$1:$J$294,4,FALSE))</f>
        <v>Dariusz IWANIEC</v>
      </c>
      <c r="D72">
        <f>IF(ISBLANK($B72),"",VLOOKUP(MID($A$6,1,1)&amp;$B72,Zgłoszenia!$A$1:$J$294,10,FALSE))</f>
      </c>
      <c r="E72" t="str">
        <f>IF(ISBLANK($B72),"",VLOOKUP(MID($A$6,1,1)&amp;$B72,Zgłoszenia!$A$1:$J$294,6,FALSE))</f>
        <v>Wrocław</v>
      </c>
      <c r="F72" s="7">
        <f>IF(ISBLANK($B72),"",VLOOKUP(MID($A$6,1,1)&amp;$B72,Zgłoszenia!$A$1:$J$294,5,FALSE))</f>
        <v>1970</v>
      </c>
      <c r="G72" s="7">
        <f>IF(ISBLANK($B72),"",VLOOKUP(MID($A$6,1,1)&amp;$B72,Zgłoszenia!$A$1:$J$294,8,FALSE))</f>
        <v>7</v>
      </c>
      <c r="H72" s="7" t="str">
        <f>IF(ISBLANK($B72),"",VLOOKUP(MID($A$6,1,1)&amp;$B72,Zgłoszenia!$A$1:$J$294,9,FALSE))</f>
        <v>VII</v>
      </c>
      <c r="I72" s="2">
        <f t="shared" si="0"/>
      </c>
    </row>
    <row r="73" spans="1:9" ht="14.25">
      <c r="A73" s="7"/>
      <c r="B73" s="7">
        <v>64</v>
      </c>
      <c r="C73" t="str">
        <f>IF(ISBLANK($B73),"",VLOOKUP(MID($A$6,1,1)&amp;$B73,Zgłoszenia!$A$1:$J$294,4,FALSE))</f>
        <v>Zbigniew KMIECIK</v>
      </c>
      <c r="D73">
        <f>IF(ISBLANK($B73),"",VLOOKUP(MID($A$6,1,1)&amp;$B73,Zgłoszenia!$A$1:$J$294,10,FALSE))</f>
      </c>
      <c r="E73" t="str">
        <f>IF(ISBLANK($B73),"",VLOOKUP(MID($A$6,1,1)&amp;$B73,Zgłoszenia!$A$1:$J$294,6,FALSE))</f>
        <v>Wrocław</v>
      </c>
      <c r="F73" s="7">
        <f>IF(ISBLANK($B73),"",VLOOKUP(MID($A$6,1,1)&amp;$B73,Zgłoszenia!$A$1:$J$294,5,FALSE))</f>
        <v>1980</v>
      </c>
      <c r="G73" s="7">
        <f>IF(ISBLANK($B73),"",VLOOKUP(MID($A$6,1,1)&amp;$B73,Zgłoszenia!$A$1:$J$294,8,FALSE))</f>
        <v>5</v>
      </c>
      <c r="H73" s="7" t="str">
        <f>IF(ISBLANK($B73),"",VLOOKUP(MID($A$6,1,1)&amp;$B73,Zgłoszenia!$A$1:$J$294,9,FALSE))</f>
        <v>V</v>
      </c>
      <c r="I73" s="2">
        <f t="shared" si="0"/>
      </c>
    </row>
    <row r="74" spans="1:9" ht="14.25">
      <c r="A74" s="7"/>
      <c r="B74" s="7">
        <v>65</v>
      </c>
      <c r="C74" t="str">
        <f>IF(ISBLANK($B74),"",VLOOKUP(MID($A$6,1,1)&amp;$B74,Zgłoszenia!$A$1:$J$294,4,FALSE))</f>
        <v>Zbigniew KURZAJ</v>
      </c>
      <c r="D74">
        <f>IF(ISBLANK($B74),"",VLOOKUP(MID($A$6,1,1)&amp;$B74,Zgłoszenia!$A$1:$J$294,10,FALSE))</f>
      </c>
      <c r="E74" t="str">
        <f>IF(ISBLANK($B74),"",VLOOKUP(MID($A$6,1,1)&amp;$B74,Zgłoszenia!$A$1:$J$294,6,FALSE))</f>
        <v>Wrocław</v>
      </c>
      <c r="F74" s="7">
        <f>IF(ISBLANK($B74),"",VLOOKUP(MID($A$6,1,1)&amp;$B74,Zgłoszenia!$A$1:$J$294,5,FALSE))</f>
        <v>1977</v>
      </c>
      <c r="G74" s="7">
        <f>IF(ISBLANK($B74),"",VLOOKUP(MID($A$6,1,1)&amp;$B74,Zgłoszenia!$A$1:$J$294,8,FALSE))</f>
        <v>5</v>
      </c>
      <c r="H74" s="7" t="str">
        <f>IF(ISBLANK($B74),"",VLOOKUP(MID($A$6,1,1)&amp;$B74,Zgłoszenia!$A$1:$J$294,9,FALSE))</f>
        <v>V</v>
      </c>
      <c r="I74" s="2">
        <f t="shared" si="0"/>
      </c>
    </row>
    <row r="75" spans="1:9" ht="14.25">
      <c r="A75" s="7"/>
      <c r="B75" s="7">
        <v>66</v>
      </c>
      <c r="C75" t="str">
        <f>IF(ISBLANK($B75),"",VLOOKUP(MID($A$6,1,1)&amp;$B75,Zgłoszenia!$A$1:$J$294,4,FALSE))</f>
        <v>Andrzej MIELA</v>
      </c>
      <c r="D75">
        <f>IF(ISBLANK($B75),"",VLOOKUP(MID($A$6,1,1)&amp;$B75,Zgłoszenia!$A$1:$J$294,10,FALSE))</f>
      </c>
      <c r="E75" t="str">
        <f>IF(ISBLANK($B75),"",VLOOKUP(MID($A$6,1,1)&amp;$B75,Zgłoszenia!$A$1:$J$294,6,FALSE))</f>
        <v>Bogdaszowice</v>
      </c>
      <c r="F75" s="7">
        <f>IF(ISBLANK($B75),"",VLOOKUP(MID($A$6,1,1)&amp;$B75,Zgłoszenia!$A$1:$J$294,5,FALSE))</f>
        <v>1974</v>
      </c>
      <c r="G75" s="7">
        <f>IF(ISBLANK($B75),"",VLOOKUP(MID($A$6,1,1)&amp;$B75,Zgłoszenia!$A$1:$J$294,8,FALSE))</f>
        <v>6</v>
      </c>
      <c r="H75" s="7" t="str">
        <f>IF(ISBLANK($B75),"",VLOOKUP(MID($A$6,1,1)&amp;$B75,Zgłoszenia!$A$1:$J$294,9,FALSE))</f>
        <v>VI</v>
      </c>
      <c r="I75" s="2">
        <f t="shared" si="0"/>
      </c>
    </row>
  </sheetData>
  <sheetProtection/>
  <mergeCells count="5">
    <mergeCell ref="A1:I1"/>
    <mergeCell ref="A2:I2"/>
    <mergeCell ref="A3:I3"/>
    <mergeCell ref="A5:I5"/>
    <mergeCell ref="A6:I6"/>
  </mergeCell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7">
      <selection activeCell="L6" sqref="L6"/>
    </sheetView>
  </sheetViews>
  <sheetFormatPr defaultColWidth="9.140625" defaultRowHeight="15" outlineLevelCol="2"/>
  <cols>
    <col min="1" max="1" width="7.28125" style="0" bestFit="1" customWidth="1"/>
    <col min="2" max="2" width="5.140625" style="0" customWidth="1"/>
    <col min="3" max="3" width="31.7109375" style="0" customWidth="1" outlineLevel="1"/>
    <col min="4" max="4" width="7.57421875" style="0" customWidth="1" outlineLevel="1"/>
    <col min="5" max="5" width="17.140625" style="0" customWidth="1" outlineLevel="1"/>
    <col min="6" max="6" width="8.8515625" style="0" customWidth="1" outlineLevel="1"/>
    <col min="7" max="7" width="6.00390625" style="0" hidden="1" customWidth="1" outlineLevel="2"/>
    <col min="8" max="8" width="8.7109375" style="0" customWidth="1" outlineLevel="1" collapsed="1"/>
    <col min="9" max="9" width="10.7109375" style="2" customWidth="1"/>
    <col min="10" max="10" width="12.57421875" style="2" customWidth="1"/>
  </cols>
  <sheetData>
    <row r="1" spans="1:9" ht="30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ht="30">
      <c r="A2" s="8" t="s">
        <v>8</v>
      </c>
      <c r="B2" s="8"/>
      <c r="C2" s="8"/>
      <c r="D2" s="8"/>
      <c r="E2" s="8"/>
      <c r="F2" s="8"/>
      <c r="G2" s="8"/>
      <c r="H2" s="8"/>
      <c r="I2" s="8"/>
    </row>
    <row r="3" spans="1:10" s="5" customFormat="1" ht="23.25">
      <c r="A3" s="9" t="s">
        <v>9</v>
      </c>
      <c r="B3" s="9"/>
      <c r="C3" s="9"/>
      <c r="D3" s="9"/>
      <c r="E3" s="9"/>
      <c r="F3" s="9"/>
      <c r="G3" s="9"/>
      <c r="H3" s="9"/>
      <c r="I3" s="9"/>
      <c r="J3" s="6"/>
    </row>
    <row r="5" spans="1:9" ht="21">
      <c r="A5" s="10" t="s">
        <v>226</v>
      </c>
      <c r="B5" s="10"/>
      <c r="C5" s="10"/>
      <c r="D5" s="10"/>
      <c r="E5" s="10"/>
      <c r="F5" s="10"/>
      <c r="G5" s="10"/>
      <c r="H5" s="10"/>
      <c r="I5" s="10"/>
    </row>
    <row r="6" spans="1:9" ht="24" customHeight="1">
      <c r="A6" s="11" t="s">
        <v>227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" t="s">
        <v>13</v>
      </c>
      <c r="B7" s="1" t="s">
        <v>12</v>
      </c>
      <c r="C7" s="1" t="s">
        <v>0</v>
      </c>
      <c r="D7" s="1" t="s">
        <v>4</v>
      </c>
      <c r="E7" s="1" t="s">
        <v>3</v>
      </c>
      <c r="F7" s="1" t="s">
        <v>2</v>
      </c>
      <c r="G7" s="1" t="s">
        <v>10</v>
      </c>
      <c r="H7" s="1" t="s">
        <v>28</v>
      </c>
      <c r="I7" s="3" t="s">
        <v>11</v>
      </c>
    </row>
    <row r="8" ht="14.25">
      <c r="I8" s="4"/>
    </row>
    <row r="9" ht="14.25">
      <c r="I9" s="4"/>
    </row>
    <row r="10" spans="1:10" s="1" customFormat="1" ht="14.25">
      <c r="A10" s="1" t="s">
        <v>13</v>
      </c>
      <c r="B10" s="1" t="s">
        <v>12</v>
      </c>
      <c r="C10" s="1" t="s">
        <v>0</v>
      </c>
      <c r="D10" s="1" t="s">
        <v>4</v>
      </c>
      <c r="E10" s="1" t="s">
        <v>3</v>
      </c>
      <c r="F10" s="1" t="s">
        <v>2</v>
      </c>
      <c r="G10" s="1" t="s">
        <v>10</v>
      </c>
      <c r="H10" s="1" t="s">
        <v>28</v>
      </c>
      <c r="I10" s="3" t="s">
        <v>11</v>
      </c>
      <c r="J10" s="3"/>
    </row>
    <row r="11" spans="1:9" ht="15">
      <c r="A11" s="7">
        <v>1</v>
      </c>
      <c r="B11">
        <v>2</v>
      </c>
      <c r="C11" t="s">
        <v>32</v>
      </c>
      <c r="E11" t="s">
        <v>31</v>
      </c>
      <c r="F11" s="7">
        <v>1994</v>
      </c>
      <c r="G11" s="7">
        <v>2</v>
      </c>
      <c r="H11" s="7" t="s">
        <v>26</v>
      </c>
      <c r="I11" s="2">
        <v>0.012766203703703703</v>
      </c>
    </row>
    <row r="12" spans="1:9" ht="15">
      <c r="A12" s="7">
        <v>2</v>
      </c>
      <c r="B12">
        <v>1</v>
      </c>
      <c r="C12" t="s">
        <v>33</v>
      </c>
      <c r="D12" t="s">
        <v>4</v>
      </c>
      <c r="E12" t="s">
        <v>31</v>
      </c>
      <c r="F12" s="7">
        <v>1993</v>
      </c>
      <c r="G12" s="7">
        <v>2</v>
      </c>
      <c r="H12" s="7" t="s">
        <v>26</v>
      </c>
      <c r="I12" s="2">
        <v>0.013414351851851851</v>
      </c>
    </row>
    <row r="13" spans="1:9" ht="15">
      <c r="A13" s="7">
        <v>3</v>
      </c>
      <c r="B13">
        <v>9</v>
      </c>
      <c r="C13" t="s">
        <v>45</v>
      </c>
      <c r="D13" t="s">
        <v>4</v>
      </c>
      <c r="E13" t="s">
        <v>46</v>
      </c>
      <c r="F13" s="7">
        <v>1973</v>
      </c>
      <c r="G13" s="7">
        <v>6</v>
      </c>
      <c r="H13" s="7" t="s">
        <v>22</v>
      </c>
      <c r="I13" s="2">
        <v>0.013622685185185184</v>
      </c>
    </row>
    <row r="14" spans="1:9" ht="15">
      <c r="A14" s="7">
        <v>4</v>
      </c>
      <c r="B14">
        <v>56</v>
      </c>
      <c r="C14" t="s">
        <v>127</v>
      </c>
      <c r="E14" t="s">
        <v>31</v>
      </c>
      <c r="F14" s="7">
        <v>2000</v>
      </c>
      <c r="G14" s="7">
        <v>1</v>
      </c>
      <c r="H14" s="7" t="s">
        <v>27</v>
      </c>
      <c r="I14" s="2">
        <v>0.014016203703703704</v>
      </c>
    </row>
    <row r="15" spans="1:9" ht="15">
      <c r="A15" s="7">
        <v>5</v>
      </c>
      <c r="B15">
        <v>35</v>
      </c>
      <c r="C15" t="s">
        <v>88</v>
      </c>
      <c r="E15" t="s">
        <v>31</v>
      </c>
      <c r="F15" s="7">
        <v>1965</v>
      </c>
      <c r="G15" s="7">
        <v>8</v>
      </c>
      <c r="H15" s="7" t="s">
        <v>20</v>
      </c>
      <c r="I15" s="2">
        <v>0.015046296296296295</v>
      </c>
    </row>
    <row r="16" spans="1:9" ht="15">
      <c r="A16" s="7">
        <v>6</v>
      </c>
      <c r="B16">
        <v>29</v>
      </c>
      <c r="C16" t="s">
        <v>77</v>
      </c>
      <c r="E16" t="s">
        <v>31</v>
      </c>
      <c r="F16" s="7">
        <v>2000</v>
      </c>
      <c r="G16" s="7">
        <v>1</v>
      </c>
      <c r="H16" s="7" t="s">
        <v>27</v>
      </c>
      <c r="I16" s="2">
        <v>0.015405092592592593</v>
      </c>
    </row>
    <row r="17" spans="1:9" ht="15">
      <c r="A17" s="7">
        <v>7</v>
      </c>
      <c r="B17">
        <v>30</v>
      </c>
      <c r="C17" t="s">
        <v>81</v>
      </c>
      <c r="D17" t="s">
        <v>4</v>
      </c>
      <c r="E17" t="s">
        <v>31</v>
      </c>
      <c r="F17" s="7">
        <v>1989</v>
      </c>
      <c r="G17" s="7">
        <v>3</v>
      </c>
      <c r="H17" s="7" t="s">
        <v>25</v>
      </c>
      <c r="I17" s="2">
        <v>0.016273148148148148</v>
      </c>
    </row>
    <row r="18" spans="1:9" ht="15">
      <c r="A18" s="7">
        <v>8</v>
      </c>
      <c r="B18">
        <v>11</v>
      </c>
      <c r="C18" t="s">
        <v>50</v>
      </c>
      <c r="E18" t="s">
        <v>46</v>
      </c>
      <c r="F18" s="7">
        <v>1989</v>
      </c>
      <c r="G18" s="7">
        <v>3</v>
      </c>
      <c r="H18" s="7" t="s">
        <v>25</v>
      </c>
      <c r="I18" s="2">
        <v>0.016412037037037037</v>
      </c>
    </row>
    <row r="19" spans="1:9" ht="15">
      <c r="A19" s="7">
        <v>9</v>
      </c>
      <c r="B19">
        <v>21</v>
      </c>
      <c r="C19" t="s">
        <v>66</v>
      </c>
      <c r="E19" t="s">
        <v>31</v>
      </c>
      <c r="F19" s="7">
        <v>2000</v>
      </c>
      <c r="G19" s="7">
        <v>1</v>
      </c>
      <c r="H19" s="7" t="s">
        <v>27</v>
      </c>
      <c r="I19" s="2">
        <v>0.016493055555555556</v>
      </c>
    </row>
    <row r="20" spans="1:9" ht="15">
      <c r="A20" s="7">
        <v>10</v>
      </c>
      <c r="B20">
        <v>31</v>
      </c>
      <c r="C20" t="s">
        <v>82</v>
      </c>
      <c r="E20" t="s">
        <v>46</v>
      </c>
      <c r="F20" s="7">
        <v>2001</v>
      </c>
      <c r="G20" s="7">
        <v>1</v>
      </c>
      <c r="H20" s="7" t="s">
        <v>27</v>
      </c>
      <c r="I20" s="2">
        <v>0.01653935185185185</v>
      </c>
    </row>
    <row r="21" spans="1:9" ht="15">
      <c r="A21" s="7">
        <v>11</v>
      </c>
      <c r="B21">
        <v>34</v>
      </c>
      <c r="C21" t="s">
        <v>85</v>
      </c>
      <c r="E21" t="s">
        <v>31</v>
      </c>
      <c r="F21" s="7">
        <v>1988</v>
      </c>
      <c r="G21" s="7">
        <v>3</v>
      </c>
      <c r="H21" s="7" t="s">
        <v>25</v>
      </c>
      <c r="I21" s="2">
        <v>0.016655092592592593</v>
      </c>
    </row>
    <row r="22" spans="1:9" ht="15">
      <c r="A22" s="7">
        <v>12</v>
      </c>
      <c r="B22">
        <v>44</v>
      </c>
      <c r="C22" t="s">
        <v>108</v>
      </c>
      <c r="E22" t="s">
        <v>31</v>
      </c>
      <c r="F22" s="7">
        <v>1998</v>
      </c>
      <c r="G22" s="7">
        <v>2</v>
      </c>
      <c r="H22" s="7" t="s">
        <v>26</v>
      </c>
      <c r="I22" s="2">
        <v>0.01678240740740741</v>
      </c>
    </row>
    <row r="23" spans="1:9" ht="15">
      <c r="A23" s="7">
        <v>13</v>
      </c>
      <c r="B23">
        <v>43</v>
      </c>
      <c r="C23" t="s">
        <v>106</v>
      </c>
      <c r="E23" t="s">
        <v>31</v>
      </c>
      <c r="F23" s="7">
        <v>2001</v>
      </c>
      <c r="G23" s="7">
        <v>1</v>
      </c>
      <c r="H23" s="7" t="s">
        <v>27</v>
      </c>
      <c r="I23" s="2">
        <v>0.01765046296296296</v>
      </c>
    </row>
    <row r="24" spans="1:9" ht="15">
      <c r="A24" s="7">
        <v>14</v>
      </c>
      <c r="B24">
        <v>46</v>
      </c>
      <c r="C24" t="s">
        <v>112</v>
      </c>
      <c r="E24" t="s">
        <v>113</v>
      </c>
      <c r="F24" s="7">
        <v>1953</v>
      </c>
      <c r="G24" s="7">
        <v>10</v>
      </c>
      <c r="H24" s="7" t="s">
        <v>18</v>
      </c>
      <c r="I24" s="2">
        <v>0.018530092592592595</v>
      </c>
    </row>
    <row r="25" spans="1:9" ht="15">
      <c r="A25" s="7">
        <v>15</v>
      </c>
      <c r="B25">
        <v>4</v>
      </c>
      <c r="C25" t="s">
        <v>38</v>
      </c>
      <c r="E25" t="s">
        <v>31</v>
      </c>
      <c r="F25" s="7">
        <v>1949</v>
      </c>
      <c r="G25" s="7">
        <v>11</v>
      </c>
      <c r="H25" s="7" t="s">
        <v>17</v>
      </c>
      <c r="I25" s="2">
        <v>0.018900462962962963</v>
      </c>
    </row>
    <row r="26" spans="1:9" ht="15">
      <c r="A26" s="7">
        <v>16</v>
      </c>
      <c r="B26">
        <v>48</v>
      </c>
      <c r="C26" t="s">
        <v>116</v>
      </c>
      <c r="E26" t="s">
        <v>117</v>
      </c>
      <c r="F26" s="7">
        <v>1980</v>
      </c>
      <c r="G26" s="7">
        <v>5</v>
      </c>
      <c r="H26" s="7" t="s">
        <v>23</v>
      </c>
      <c r="I26" s="2">
        <v>0.018958333333333334</v>
      </c>
    </row>
    <row r="27" spans="1:9" ht="15">
      <c r="A27" s="7">
        <v>17</v>
      </c>
      <c r="B27">
        <v>5</v>
      </c>
      <c r="C27" t="s">
        <v>39</v>
      </c>
      <c r="E27" t="s">
        <v>31</v>
      </c>
      <c r="F27" s="7">
        <v>1978</v>
      </c>
      <c r="G27" s="7">
        <v>5</v>
      </c>
      <c r="H27" s="7" t="s">
        <v>23</v>
      </c>
      <c r="I27" s="2">
        <v>0.019039351851851852</v>
      </c>
    </row>
    <row r="28" spans="1:9" ht="15">
      <c r="A28" s="7">
        <v>18</v>
      </c>
      <c r="B28">
        <v>10</v>
      </c>
      <c r="C28" t="s">
        <v>47</v>
      </c>
      <c r="E28" t="s">
        <v>46</v>
      </c>
      <c r="F28" s="7">
        <v>1963</v>
      </c>
      <c r="G28" s="7">
        <v>8</v>
      </c>
      <c r="H28" s="7" t="s">
        <v>20</v>
      </c>
      <c r="I28" s="2">
        <v>0.019328703703703702</v>
      </c>
    </row>
    <row r="29" spans="1:9" ht="15">
      <c r="A29" s="7">
        <v>19</v>
      </c>
      <c r="B29">
        <v>33</v>
      </c>
      <c r="C29" t="s">
        <v>84</v>
      </c>
      <c r="E29" t="s">
        <v>31</v>
      </c>
      <c r="F29" s="7">
        <v>1980</v>
      </c>
      <c r="G29" s="7">
        <v>5</v>
      </c>
      <c r="H29" s="7" t="s">
        <v>23</v>
      </c>
      <c r="I29" s="2">
        <v>0.019398148148148147</v>
      </c>
    </row>
    <row r="30" spans="1:9" ht="15">
      <c r="A30" s="7">
        <v>20</v>
      </c>
      <c r="B30">
        <v>17</v>
      </c>
      <c r="C30" t="s">
        <v>57</v>
      </c>
      <c r="E30" t="s">
        <v>31</v>
      </c>
      <c r="F30" s="7">
        <v>1992</v>
      </c>
      <c r="G30" s="7">
        <v>2</v>
      </c>
      <c r="H30" s="7" t="s">
        <v>26</v>
      </c>
      <c r="I30" s="2">
        <v>0.019421296296296294</v>
      </c>
    </row>
    <row r="31" spans="1:9" ht="15">
      <c r="A31" s="7">
        <v>21</v>
      </c>
      <c r="B31">
        <v>54</v>
      </c>
      <c r="C31" t="s">
        <v>125</v>
      </c>
      <c r="D31" t="s">
        <v>4</v>
      </c>
      <c r="E31" t="s">
        <v>31</v>
      </c>
      <c r="F31" s="7">
        <v>1997</v>
      </c>
      <c r="G31" s="7">
        <v>2</v>
      </c>
      <c r="H31" s="7" t="s">
        <v>26</v>
      </c>
      <c r="I31" s="2">
        <v>0.020046296296296295</v>
      </c>
    </row>
    <row r="32" spans="1:9" ht="15">
      <c r="A32" s="7">
        <v>22</v>
      </c>
      <c r="B32">
        <v>53</v>
      </c>
      <c r="C32" t="s">
        <v>124</v>
      </c>
      <c r="D32" t="s">
        <v>4</v>
      </c>
      <c r="E32" t="s">
        <v>31</v>
      </c>
      <c r="F32" s="7">
        <v>1997</v>
      </c>
      <c r="G32" s="7">
        <v>2</v>
      </c>
      <c r="H32" s="7" t="s">
        <v>26</v>
      </c>
      <c r="I32" s="2">
        <v>0.020046296296296295</v>
      </c>
    </row>
    <row r="33" spans="1:9" ht="15">
      <c r="A33" s="7">
        <v>23</v>
      </c>
      <c r="B33">
        <v>26</v>
      </c>
      <c r="C33" t="s">
        <v>73</v>
      </c>
      <c r="D33" t="s">
        <v>4</v>
      </c>
      <c r="E33" t="s">
        <v>31</v>
      </c>
      <c r="F33" s="7">
        <v>1965</v>
      </c>
      <c r="G33" s="7">
        <v>8</v>
      </c>
      <c r="H33" s="7" t="s">
        <v>20</v>
      </c>
      <c r="I33" s="2">
        <v>0.0200462962962963</v>
      </c>
    </row>
    <row r="34" spans="1:9" ht="15">
      <c r="A34" s="7">
        <v>24</v>
      </c>
      <c r="B34">
        <v>58</v>
      </c>
      <c r="C34" t="s">
        <v>129</v>
      </c>
      <c r="E34" t="s">
        <v>130</v>
      </c>
      <c r="F34" s="7">
        <v>1955</v>
      </c>
      <c r="G34" s="7">
        <v>10</v>
      </c>
      <c r="H34" s="7" t="s">
        <v>18</v>
      </c>
      <c r="I34" s="2">
        <v>0.020787037037037038</v>
      </c>
    </row>
    <row r="35" spans="1:9" ht="15">
      <c r="A35" s="7">
        <v>25</v>
      </c>
      <c r="B35">
        <v>59</v>
      </c>
      <c r="C35" t="s">
        <v>131</v>
      </c>
      <c r="E35" t="s">
        <v>31</v>
      </c>
      <c r="F35" s="7">
        <v>1983</v>
      </c>
      <c r="G35" s="7">
        <v>4</v>
      </c>
      <c r="H35" s="7" t="s">
        <v>24</v>
      </c>
      <c r="I35" s="2">
        <v>0.020844907407407406</v>
      </c>
    </row>
    <row r="36" spans="1:9" ht="15">
      <c r="A36" s="7">
        <v>26</v>
      </c>
      <c r="B36">
        <v>16</v>
      </c>
      <c r="C36" t="s">
        <v>56</v>
      </c>
      <c r="E36" t="s">
        <v>31</v>
      </c>
      <c r="F36" s="7">
        <v>1954</v>
      </c>
      <c r="G36" s="7">
        <v>10</v>
      </c>
      <c r="H36" s="7" t="s">
        <v>18</v>
      </c>
      <c r="I36" s="2">
        <v>0.02108796296296296</v>
      </c>
    </row>
    <row r="37" spans="1:9" ht="15">
      <c r="A37" s="7">
        <v>27</v>
      </c>
      <c r="B37">
        <v>19</v>
      </c>
      <c r="C37" t="s">
        <v>63</v>
      </c>
      <c r="E37" t="s">
        <v>64</v>
      </c>
      <c r="F37" s="7">
        <v>1962</v>
      </c>
      <c r="G37" s="7">
        <v>8</v>
      </c>
      <c r="H37" s="7" t="s">
        <v>20</v>
      </c>
      <c r="I37" s="2">
        <v>0.02113425925925926</v>
      </c>
    </row>
    <row r="38" spans="1:9" ht="15">
      <c r="A38" s="7">
        <v>28</v>
      </c>
      <c r="B38">
        <v>6</v>
      </c>
      <c r="C38" t="s">
        <v>41</v>
      </c>
      <c r="E38" t="s">
        <v>31</v>
      </c>
      <c r="F38" s="7">
        <v>1978</v>
      </c>
      <c r="G38" s="7">
        <v>5</v>
      </c>
      <c r="H38" s="7" t="s">
        <v>23</v>
      </c>
      <c r="I38" s="2">
        <v>0.02119212962962963</v>
      </c>
    </row>
    <row r="39" spans="1:9" ht="15">
      <c r="A39" s="7">
        <v>29</v>
      </c>
      <c r="B39">
        <v>45</v>
      </c>
      <c r="C39" t="s">
        <v>109</v>
      </c>
      <c r="E39" t="s">
        <v>31</v>
      </c>
      <c r="F39" s="7">
        <v>1971</v>
      </c>
      <c r="G39" s="7">
        <v>6</v>
      </c>
      <c r="H39" s="7" t="s">
        <v>22</v>
      </c>
      <c r="I39" s="2">
        <v>0.021203703703703707</v>
      </c>
    </row>
    <row r="40" spans="1:9" ht="15">
      <c r="A40" s="7">
        <v>30</v>
      </c>
      <c r="B40">
        <v>7</v>
      </c>
      <c r="C40" t="s">
        <v>42</v>
      </c>
      <c r="E40" t="s">
        <v>31</v>
      </c>
      <c r="F40" s="7">
        <v>1998</v>
      </c>
      <c r="G40" s="7">
        <v>2</v>
      </c>
      <c r="H40" s="7" t="s">
        <v>26</v>
      </c>
      <c r="I40" s="2">
        <v>0.021319444444444443</v>
      </c>
    </row>
    <row r="41" spans="1:9" ht="15">
      <c r="A41" s="7">
        <v>31</v>
      </c>
      <c r="B41">
        <v>41</v>
      </c>
      <c r="C41" t="s">
        <v>103</v>
      </c>
      <c r="E41" t="s">
        <v>31</v>
      </c>
      <c r="F41" s="7">
        <v>1983</v>
      </c>
      <c r="G41" s="7">
        <v>4</v>
      </c>
      <c r="H41" s="7" t="s">
        <v>24</v>
      </c>
      <c r="I41" s="2">
        <v>0.0213194444444444</v>
      </c>
    </row>
    <row r="42" spans="1:9" ht="15">
      <c r="A42" s="7">
        <v>32</v>
      </c>
      <c r="B42">
        <v>23</v>
      </c>
      <c r="C42" t="s">
        <v>69</v>
      </c>
      <c r="E42" t="s">
        <v>31</v>
      </c>
      <c r="F42" s="7">
        <v>1978</v>
      </c>
      <c r="G42" s="7">
        <v>5</v>
      </c>
      <c r="H42" s="7" t="s">
        <v>23</v>
      </c>
      <c r="I42" s="2">
        <v>0.021331018518518517</v>
      </c>
    </row>
    <row r="43" spans="1:9" ht="15">
      <c r="A43" s="7">
        <v>33</v>
      </c>
      <c r="B43">
        <v>12</v>
      </c>
      <c r="C43" t="s">
        <v>51</v>
      </c>
      <c r="E43" t="s">
        <v>31</v>
      </c>
      <c r="F43" s="7">
        <v>1976</v>
      </c>
      <c r="G43" s="7">
        <v>5</v>
      </c>
      <c r="H43" s="7" t="s">
        <v>23</v>
      </c>
      <c r="I43" s="2">
        <v>0.021388888888888888</v>
      </c>
    </row>
    <row r="44" spans="1:9" ht="15">
      <c r="A44" s="7">
        <v>34</v>
      </c>
      <c r="B44">
        <v>14</v>
      </c>
      <c r="C44" t="s">
        <v>54</v>
      </c>
      <c r="E44" t="s">
        <v>31</v>
      </c>
      <c r="F44" s="7">
        <v>2001</v>
      </c>
      <c r="G44" s="7">
        <v>1</v>
      </c>
      <c r="H44" s="7" t="s">
        <v>27</v>
      </c>
      <c r="I44" s="2">
        <v>0.021423611111111112</v>
      </c>
    </row>
    <row r="45" spans="1:9" ht="15">
      <c r="A45" s="7">
        <v>35</v>
      </c>
      <c r="B45">
        <v>52</v>
      </c>
      <c r="C45" t="s">
        <v>122</v>
      </c>
      <c r="D45" t="s">
        <v>4</v>
      </c>
      <c r="E45" t="s">
        <v>123</v>
      </c>
      <c r="F45" s="7">
        <v>1966</v>
      </c>
      <c r="G45" s="7">
        <v>7</v>
      </c>
      <c r="H45" s="7" t="s">
        <v>21</v>
      </c>
      <c r="I45" s="2">
        <v>0.0218287037037037</v>
      </c>
    </row>
    <row r="46" spans="1:9" ht="15">
      <c r="A46" s="7">
        <v>36</v>
      </c>
      <c r="B46">
        <v>57</v>
      </c>
      <c r="C46" t="s">
        <v>128</v>
      </c>
      <c r="E46" t="s">
        <v>31</v>
      </c>
      <c r="F46" s="7">
        <v>1948</v>
      </c>
      <c r="G46" s="7">
        <v>11</v>
      </c>
      <c r="H46" s="7" t="s">
        <v>17</v>
      </c>
      <c r="I46" s="2">
        <v>0.021851851851851848</v>
      </c>
    </row>
    <row r="47" spans="1:9" ht="15">
      <c r="A47" s="7">
        <v>37</v>
      </c>
      <c r="B47">
        <v>24</v>
      </c>
      <c r="C47" t="s">
        <v>71</v>
      </c>
      <c r="E47" t="s">
        <v>31</v>
      </c>
      <c r="F47" s="7">
        <v>1981</v>
      </c>
      <c r="G47" s="7">
        <v>4</v>
      </c>
      <c r="H47" s="7" t="s">
        <v>24</v>
      </c>
      <c r="I47" s="2">
        <v>0.021875000000000002</v>
      </c>
    </row>
    <row r="48" spans="1:9" ht="15">
      <c r="A48" s="7">
        <v>38</v>
      </c>
      <c r="B48">
        <v>32</v>
      </c>
      <c r="C48" t="s">
        <v>83</v>
      </c>
      <c r="D48" t="s">
        <v>4</v>
      </c>
      <c r="E48" t="s">
        <v>46</v>
      </c>
      <c r="F48" s="7">
        <v>1957</v>
      </c>
      <c r="G48" s="7">
        <v>9</v>
      </c>
      <c r="H48" s="7" t="s">
        <v>19</v>
      </c>
      <c r="I48" s="2">
        <v>0.02201388888888889</v>
      </c>
    </row>
    <row r="49" spans="1:9" ht="15">
      <c r="A49" s="7">
        <v>39</v>
      </c>
      <c r="B49">
        <v>65</v>
      </c>
      <c r="C49" t="s">
        <v>232</v>
      </c>
      <c r="E49" t="s">
        <v>31</v>
      </c>
      <c r="F49" s="7">
        <v>1977</v>
      </c>
      <c r="G49" s="7">
        <v>5</v>
      </c>
      <c r="H49" s="7" t="s">
        <v>23</v>
      </c>
      <c r="I49" s="2">
        <v>0.02226851851851852</v>
      </c>
    </row>
    <row r="50" spans="1:9" ht="15">
      <c r="A50" s="7">
        <v>40</v>
      </c>
      <c r="B50">
        <v>25</v>
      </c>
      <c r="C50" t="s">
        <v>72</v>
      </c>
      <c r="D50" t="s">
        <v>4</v>
      </c>
      <c r="E50" t="s">
        <v>31</v>
      </c>
      <c r="F50" s="7">
        <v>1988</v>
      </c>
      <c r="G50" s="7">
        <v>3</v>
      </c>
      <c r="H50" s="7" t="s">
        <v>25</v>
      </c>
      <c r="I50" s="2">
        <v>0.022314814814814815</v>
      </c>
    </row>
    <row r="51" spans="1:9" ht="15">
      <c r="A51" s="7">
        <v>41</v>
      </c>
      <c r="B51">
        <v>38</v>
      </c>
      <c r="C51" t="s">
        <v>91</v>
      </c>
      <c r="E51" t="s">
        <v>92</v>
      </c>
      <c r="F51" s="7">
        <v>1964</v>
      </c>
      <c r="G51" s="7">
        <v>8</v>
      </c>
      <c r="H51" s="7" t="s">
        <v>20</v>
      </c>
      <c r="I51" s="2">
        <v>0.02238425925925926</v>
      </c>
    </row>
    <row r="52" spans="1:9" ht="15">
      <c r="A52" s="7">
        <v>42</v>
      </c>
      <c r="B52">
        <v>28</v>
      </c>
      <c r="C52" t="s">
        <v>76</v>
      </c>
      <c r="E52" t="s">
        <v>31</v>
      </c>
      <c r="F52" s="7">
        <v>1983</v>
      </c>
      <c r="G52" s="7">
        <v>4</v>
      </c>
      <c r="H52" s="7" t="s">
        <v>24</v>
      </c>
      <c r="I52" s="2">
        <v>0.022615740740740742</v>
      </c>
    </row>
    <row r="53" spans="1:9" ht="15">
      <c r="A53" s="7">
        <v>43</v>
      </c>
      <c r="B53">
        <v>3</v>
      </c>
      <c r="C53" t="s">
        <v>36</v>
      </c>
      <c r="E53" t="s">
        <v>37</v>
      </c>
      <c r="F53" s="7">
        <v>1951</v>
      </c>
      <c r="G53" s="7">
        <v>10</v>
      </c>
      <c r="H53" s="7" t="s">
        <v>18</v>
      </c>
      <c r="I53" s="2">
        <v>0.022673611111111113</v>
      </c>
    </row>
    <row r="54" spans="1:9" ht="15">
      <c r="A54" s="7">
        <v>44</v>
      </c>
      <c r="B54">
        <v>64</v>
      </c>
      <c r="C54" t="s">
        <v>228</v>
      </c>
      <c r="E54" t="s">
        <v>31</v>
      </c>
      <c r="F54" s="7">
        <v>1980</v>
      </c>
      <c r="G54" s="7">
        <v>5</v>
      </c>
      <c r="H54" s="7" t="s">
        <v>23</v>
      </c>
      <c r="I54" s="2">
        <v>0.023113425925925926</v>
      </c>
    </row>
    <row r="55" spans="1:9" ht="15">
      <c r="A55" s="7">
        <v>45</v>
      </c>
      <c r="B55">
        <v>50</v>
      </c>
      <c r="C55" t="s">
        <v>119</v>
      </c>
      <c r="E55" t="s">
        <v>120</v>
      </c>
      <c r="F55" s="7">
        <v>1986</v>
      </c>
      <c r="G55" s="7">
        <v>3</v>
      </c>
      <c r="H55" s="7" t="s">
        <v>25</v>
      </c>
      <c r="I55" s="2">
        <v>0.02326388888888889</v>
      </c>
    </row>
    <row r="56" spans="1:9" ht="15">
      <c r="A56" s="7">
        <v>46</v>
      </c>
      <c r="B56">
        <v>55</v>
      </c>
      <c r="C56" t="s">
        <v>126</v>
      </c>
      <c r="E56" t="s">
        <v>31</v>
      </c>
      <c r="F56" s="7">
        <v>1985</v>
      </c>
      <c r="G56" s="7">
        <v>4</v>
      </c>
      <c r="H56" s="7" t="s">
        <v>24</v>
      </c>
      <c r="I56" s="2">
        <v>0.0232638888888889</v>
      </c>
    </row>
    <row r="57" spans="1:9" ht="15">
      <c r="A57" s="7">
        <v>47</v>
      </c>
      <c r="B57">
        <v>51</v>
      </c>
      <c r="C57" t="s">
        <v>121</v>
      </c>
      <c r="E57" t="s">
        <v>31</v>
      </c>
      <c r="F57" s="7">
        <v>1976</v>
      </c>
      <c r="G57" s="7">
        <v>5</v>
      </c>
      <c r="H57" s="7" t="s">
        <v>23</v>
      </c>
      <c r="I57" s="2">
        <v>0.023622685185185188</v>
      </c>
    </row>
    <row r="58" spans="1:9" ht="15">
      <c r="A58" s="7">
        <v>48</v>
      </c>
      <c r="B58">
        <v>22</v>
      </c>
      <c r="C58" t="s">
        <v>67</v>
      </c>
      <c r="E58" t="s">
        <v>31</v>
      </c>
      <c r="F58" s="7">
        <v>1978</v>
      </c>
      <c r="G58" s="7">
        <v>5</v>
      </c>
      <c r="H58" s="7" t="s">
        <v>23</v>
      </c>
      <c r="I58" s="2">
        <v>0.023750000000000004</v>
      </c>
    </row>
    <row r="59" spans="1:9" ht="15">
      <c r="A59" s="7">
        <v>49</v>
      </c>
      <c r="B59">
        <v>62</v>
      </c>
      <c r="C59" t="s">
        <v>134</v>
      </c>
      <c r="E59" t="s">
        <v>31</v>
      </c>
      <c r="F59" s="7">
        <v>1970</v>
      </c>
      <c r="G59" s="7">
        <v>7</v>
      </c>
      <c r="H59" s="7" t="s">
        <v>21</v>
      </c>
      <c r="I59" s="2">
        <v>0.02442129629629629</v>
      </c>
    </row>
    <row r="60" spans="1:9" ht="15">
      <c r="A60" s="7">
        <v>50</v>
      </c>
      <c r="B60">
        <v>13</v>
      </c>
      <c r="C60" t="s">
        <v>53</v>
      </c>
      <c r="D60" t="s">
        <v>4</v>
      </c>
      <c r="E60" t="s">
        <v>31</v>
      </c>
      <c r="F60" s="7">
        <v>1971</v>
      </c>
      <c r="G60" s="7">
        <v>6</v>
      </c>
      <c r="H60" s="7" t="s">
        <v>22</v>
      </c>
      <c r="I60" s="2">
        <v>0.025104166666666664</v>
      </c>
    </row>
    <row r="61" spans="1:9" ht="15">
      <c r="A61" s="7">
        <v>51</v>
      </c>
      <c r="B61">
        <v>20</v>
      </c>
      <c r="C61" t="s">
        <v>65</v>
      </c>
      <c r="E61" t="s">
        <v>31</v>
      </c>
      <c r="F61" s="7">
        <v>1969</v>
      </c>
      <c r="G61" s="7">
        <v>7</v>
      </c>
      <c r="H61" s="7" t="s">
        <v>21</v>
      </c>
      <c r="I61" s="2">
        <v>0.02525462962962963</v>
      </c>
    </row>
    <row r="62" spans="1:9" ht="15">
      <c r="A62" s="7">
        <v>52</v>
      </c>
      <c r="B62">
        <v>49</v>
      </c>
      <c r="C62" t="s">
        <v>118</v>
      </c>
      <c r="E62" t="s">
        <v>31</v>
      </c>
      <c r="F62" s="7">
        <v>1975</v>
      </c>
      <c r="G62" s="7">
        <v>6</v>
      </c>
      <c r="H62" s="7" t="s">
        <v>22</v>
      </c>
      <c r="I62" s="2">
        <v>0.02533564814814815</v>
      </c>
    </row>
    <row r="63" spans="1:9" ht="15">
      <c r="A63" s="7">
        <v>53</v>
      </c>
      <c r="B63">
        <v>66</v>
      </c>
      <c r="C63" t="s">
        <v>245</v>
      </c>
      <c r="E63" t="s">
        <v>92</v>
      </c>
      <c r="F63" s="7">
        <v>1974</v>
      </c>
      <c r="G63" s="7">
        <v>6</v>
      </c>
      <c r="H63" s="7" t="s">
        <v>22</v>
      </c>
      <c r="I63" s="2">
        <v>0.025381944444444443</v>
      </c>
    </row>
    <row r="64" spans="1:9" ht="15">
      <c r="A64" s="7">
        <v>54</v>
      </c>
      <c r="B64">
        <v>36</v>
      </c>
      <c r="C64" t="s">
        <v>89</v>
      </c>
      <c r="E64" t="s">
        <v>31</v>
      </c>
      <c r="F64" s="7">
        <v>1946</v>
      </c>
      <c r="G64" s="7">
        <v>11</v>
      </c>
      <c r="H64" s="7" t="s">
        <v>17</v>
      </c>
      <c r="I64" s="2">
        <v>0.025833333333333333</v>
      </c>
    </row>
    <row r="65" spans="1:9" ht="15">
      <c r="A65" s="7">
        <v>55</v>
      </c>
      <c r="B65">
        <v>37</v>
      </c>
      <c r="C65" t="s">
        <v>90</v>
      </c>
      <c r="E65" t="s">
        <v>31</v>
      </c>
      <c r="F65" s="7">
        <v>1993</v>
      </c>
      <c r="G65" s="7">
        <v>2</v>
      </c>
      <c r="H65" s="7" t="s">
        <v>26</v>
      </c>
      <c r="I65" s="2">
        <v>0.027245370370370368</v>
      </c>
    </row>
    <row r="66" spans="1:9" ht="15">
      <c r="A66" s="7">
        <v>56</v>
      </c>
      <c r="B66">
        <v>18</v>
      </c>
      <c r="C66" t="s">
        <v>62</v>
      </c>
      <c r="E66" t="s">
        <v>31</v>
      </c>
      <c r="F66" s="7">
        <v>1964</v>
      </c>
      <c r="G66" s="7">
        <v>8</v>
      </c>
      <c r="H66" s="7" t="s">
        <v>20</v>
      </c>
      <c r="I66" s="2">
        <v>0.027465277777777772</v>
      </c>
    </row>
    <row r="67" spans="1:9" ht="15">
      <c r="A67" s="7">
        <v>57</v>
      </c>
      <c r="B67">
        <v>27</v>
      </c>
      <c r="C67" t="s">
        <v>75</v>
      </c>
      <c r="E67" t="s">
        <v>31</v>
      </c>
      <c r="F67" s="7">
        <v>1959</v>
      </c>
      <c r="G67" s="7">
        <v>9</v>
      </c>
      <c r="H67" s="7" t="s">
        <v>19</v>
      </c>
      <c r="I67" s="2">
        <v>0.027592592592592596</v>
      </c>
    </row>
    <row r="68" spans="1:9" ht="15">
      <c r="A68" s="7">
        <v>58</v>
      </c>
      <c r="B68">
        <v>39</v>
      </c>
      <c r="C68" t="s">
        <v>94</v>
      </c>
      <c r="E68" t="s">
        <v>92</v>
      </c>
      <c r="F68" s="7">
        <v>2001</v>
      </c>
      <c r="G68" s="7">
        <v>1</v>
      </c>
      <c r="H68" s="7" t="s">
        <v>27</v>
      </c>
      <c r="I68" s="2">
        <v>0.027951388888888887</v>
      </c>
    </row>
    <row r="69" spans="1:9" ht="15">
      <c r="A69" s="7">
        <v>59</v>
      </c>
      <c r="B69">
        <v>8</v>
      </c>
      <c r="C69" t="s">
        <v>43</v>
      </c>
      <c r="E69" t="s">
        <v>44</v>
      </c>
      <c r="F69" s="7">
        <v>1939</v>
      </c>
      <c r="G69" s="7">
        <v>13</v>
      </c>
      <c r="H69" s="7" t="s">
        <v>16</v>
      </c>
      <c r="I69" s="2">
        <v>0.02960648148148148</v>
      </c>
    </row>
    <row r="70" spans="1:9" ht="15">
      <c r="A70" s="7">
        <v>60</v>
      </c>
      <c r="B70">
        <v>47</v>
      </c>
      <c r="C70" t="s">
        <v>114</v>
      </c>
      <c r="E70" t="s">
        <v>31</v>
      </c>
      <c r="F70" s="7">
        <v>1955</v>
      </c>
      <c r="G70" s="7">
        <v>10</v>
      </c>
      <c r="H70" s="7" t="s">
        <v>18</v>
      </c>
      <c r="I70" s="2">
        <v>0.029675925925925925</v>
      </c>
    </row>
    <row r="71" spans="1:9" ht="15">
      <c r="A71" s="7">
        <v>61</v>
      </c>
      <c r="B71">
        <v>40</v>
      </c>
      <c r="C71" t="s">
        <v>99</v>
      </c>
      <c r="E71" t="s">
        <v>100</v>
      </c>
      <c r="F71" s="7">
        <v>1986</v>
      </c>
      <c r="G71" s="7">
        <v>3</v>
      </c>
      <c r="H71" s="7" t="s">
        <v>25</v>
      </c>
      <c r="I71" s="2">
        <v>0.03194444444444445</v>
      </c>
    </row>
    <row r="72" spans="1:9" ht="15">
      <c r="A72" s="7">
        <v>62</v>
      </c>
      <c r="B72">
        <v>42</v>
      </c>
      <c r="C72" t="s">
        <v>104</v>
      </c>
      <c r="E72" t="s">
        <v>105</v>
      </c>
      <c r="F72" s="7">
        <v>1982</v>
      </c>
      <c r="G72" s="7">
        <v>4</v>
      </c>
      <c r="H72" s="7" t="s">
        <v>24</v>
      </c>
      <c r="I72" s="2">
        <v>0.03556712962962963</v>
      </c>
    </row>
    <row r="73" spans="1:9" ht="15">
      <c r="A73" s="7">
        <v>63</v>
      </c>
      <c r="B73">
        <v>61</v>
      </c>
      <c r="C73" t="s">
        <v>133</v>
      </c>
      <c r="E73" t="s">
        <v>31</v>
      </c>
      <c r="F73" s="7">
        <v>2004</v>
      </c>
      <c r="G73" s="7">
        <v>1</v>
      </c>
      <c r="H73" s="7" t="s">
        <v>27</v>
      </c>
      <c r="I73" s="2">
        <v>0.03877314814814815</v>
      </c>
    </row>
    <row r="74" spans="1:9" ht="15">
      <c r="A74" s="7">
        <v>64</v>
      </c>
      <c r="B74">
        <v>60</v>
      </c>
      <c r="C74" t="s">
        <v>132</v>
      </c>
      <c r="E74" t="s">
        <v>31</v>
      </c>
      <c r="F74" s="7">
        <v>1950</v>
      </c>
      <c r="G74" s="7">
        <v>11</v>
      </c>
      <c r="H74" s="7" t="s">
        <v>17</v>
      </c>
      <c r="I74" s="2">
        <v>0.03886574074074074</v>
      </c>
    </row>
    <row r="75" spans="1:9" ht="15">
      <c r="A75" s="7">
        <v>65</v>
      </c>
      <c r="B75">
        <v>15</v>
      </c>
      <c r="C75" t="s">
        <v>55</v>
      </c>
      <c r="E75" t="s">
        <v>31</v>
      </c>
      <c r="F75" s="7">
        <v>1936</v>
      </c>
      <c r="G75" s="7">
        <v>13</v>
      </c>
      <c r="H75" s="7" t="s">
        <v>16</v>
      </c>
      <c r="I75" s="2">
        <v>0.054733796296296294</v>
      </c>
    </row>
  </sheetData>
  <sheetProtection/>
  <mergeCells count="5">
    <mergeCell ref="A1:I1"/>
    <mergeCell ref="A2:I2"/>
    <mergeCell ref="A3:I3"/>
    <mergeCell ref="A5:I5"/>
    <mergeCell ref="A6:I6"/>
  </mergeCell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E13" sqref="E13"/>
    </sheetView>
  </sheetViews>
  <sheetFormatPr defaultColWidth="9.140625" defaultRowHeight="15" outlineLevelCol="2"/>
  <cols>
    <col min="1" max="1" width="7.28125" style="0" bestFit="1" customWidth="1"/>
    <col min="2" max="2" width="5.140625" style="0" customWidth="1"/>
    <col min="3" max="3" width="31.7109375" style="0" customWidth="1" outlineLevel="1"/>
    <col min="4" max="4" width="7.57421875" style="0" customWidth="1" outlineLevel="1"/>
    <col min="5" max="5" width="17.140625" style="0" customWidth="1" outlineLevel="1"/>
    <col min="6" max="6" width="8.8515625" style="0" customWidth="1" outlineLevel="1"/>
    <col min="7" max="7" width="6.00390625" style="0" hidden="1" customWidth="1" outlineLevel="2"/>
    <col min="8" max="8" width="8.7109375" style="0" customWidth="1" outlineLevel="1" collapsed="1"/>
    <col min="9" max="9" width="10.7109375" style="2" customWidth="1"/>
    <col min="10" max="10" width="12.57421875" style="2" customWidth="1"/>
  </cols>
  <sheetData>
    <row r="1" spans="1:9" ht="30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ht="30">
      <c r="A2" s="8" t="s">
        <v>8</v>
      </c>
      <c r="B2" s="8"/>
      <c r="C2" s="8"/>
      <c r="D2" s="8"/>
      <c r="E2" s="8"/>
      <c r="F2" s="8"/>
      <c r="G2" s="8"/>
      <c r="H2" s="8"/>
      <c r="I2" s="8"/>
    </row>
    <row r="3" spans="1:10" s="5" customFormat="1" ht="23.25">
      <c r="A3" s="9" t="s">
        <v>9</v>
      </c>
      <c r="B3" s="9"/>
      <c r="C3" s="9"/>
      <c r="D3" s="9"/>
      <c r="E3" s="9"/>
      <c r="F3" s="9"/>
      <c r="G3" s="9"/>
      <c r="H3" s="9"/>
      <c r="I3" s="9"/>
      <c r="J3" s="6"/>
    </row>
    <row r="5" spans="1:9" ht="21">
      <c r="A5" s="10" t="s">
        <v>234</v>
      </c>
      <c r="B5" s="10"/>
      <c r="C5" s="10"/>
      <c r="D5" s="10"/>
      <c r="E5" s="10"/>
      <c r="F5" s="10"/>
      <c r="G5" s="10"/>
      <c r="H5" s="10"/>
      <c r="I5" s="10"/>
    </row>
    <row r="6" spans="1:9" ht="24" customHeight="1">
      <c r="A6" s="11" t="s">
        <v>227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" t="s">
        <v>13</v>
      </c>
      <c r="B7" s="1" t="s">
        <v>12</v>
      </c>
      <c r="C7" s="1" t="s">
        <v>0</v>
      </c>
      <c r="D7" s="1" t="s">
        <v>4</v>
      </c>
      <c r="E7" s="1" t="s">
        <v>3</v>
      </c>
      <c r="F7" s="1" t="s">
        <v>2</v>
      </c>
      <c r="G7" s="1" t="s">
        <v>10</v>
      </c>
      <c r="H7" s="1" t="s">
        <v>28</v>
      </c>
      <c r="I7" s="3" t="s">
        <v>11</v>
      </c>
    </row>
    <row r="8" ht="14.25">
      <c r="I8" s="4"/>
    </row>
    <row r="9" ht="14.25">
      <c r="I9" s="4"/>
    </row>
    <row r="10" spans="1:10" s="1" customFormat="1" ht="14.25">
      <c r="A10" s="1" t="s">
        <v>13</v>
      </c>
      <c r="B10" s="1" t="s">
        <v>12</v>
      </c>
      <c r="C10" s="1" t="s">
        <v>0</v>
      </c>
      <c r="D10" s="1" t="s">
        <v>4</v>
      </c>
      <c r="E10" s="1" t="s">
        <v>3</v>
      </c>
      <c r="F10" s="1" t="s">
        <v>2</v>
      </c>
      <c r="G10" s="1" t="s">
        <v>10</v>
      </c>
      <c r="H10" s="1" t="s">
        <v>28</v>
      </c>
      <c r="I10" s="3" t="s">
        <v>11</v>
      </c>
      <c r="J10" s="3"/>
    </row>
    <row r="11" spans="1:9" ht="24" customHeight="1">
      <c r="A11" s="11" t="s">
        <v>235</v>
      </c>
      <c r="B11" s="11"/>
      <c r="C11" s="11"/>
      <c r="D11" s="11"/>
      <c r="E11" s="11"/>
      <c r="F11" s="11"/>
      <c r="G11" s="11"/>
      <c r="H11" s="11"/>
      <c r="I11" s="11"/>
    </row>
    <row r="12" spans="1:9" ht="15">
      <c r="A12" s="7">
        <v>1</v>
      </c>
      <c r="B12">
        <v>56</v>
      </c>
      <c r="C12" t="s">
        <v>127</v>
      </c>
      <c r="E12" t="s">
        <v>31</v>
      </c>
      <c r="F12" s="7">
        <v>2000</v>
      </c>
      <c r="G12" s="7">
        <v>1</v>
      </c>
      <c r="H12" s="7" t="s">
        <v>27</v>
      </c>
      <c r="I12" s="2">
        <v>0.014016203703703704</v>
      </c>
    </row>
    <row r="13" spans="1:9" ht="15">
      <c r="A13" s="7">
        <v>2</v>
      </c>
      <c r="B13">
        <v>29</v>
      </c>
      <c r="C13" t="s">
        <v>77</v>
      </c>
      <c r="E13" t="s">
        <v>31</v>
      </c>
      <c r="F13" s="7">
        <v>2000</v>
      </c>
      <c r="G13" s="7">
        <v>1</v>
      </c>
      <c r="H13" s="7" t="s">
        <v>27</v>
      </c>
      <c r="I13" s="2">
        <v>0.015405092592592593</v>
      </c>
    </row>
    <row r="14" spans="1:9" ht="15">
      <c r="A14" s="7">
        <v>3</v>
      </c>
      <c r="B14">
        <v>21</v>
      </c>
      <c r="C14" t="s">
        <v>66</v>
      </c>
      <c r="E14" t="s">
        <v>31</v>
      </c>
      <c r="F14" s="7">
        <v>2000</v>
      </c>
      <c r="G14" s="7">
        <v>1</v>
      </c>
      <c r="H14" s="7" t="s">
        <v>27</v>
      </c>
      <c r="I14" s="2">
        <v>0.016493055555555556</v>
      </c>
    </row>
    <row r="15" spans="1:9" ht="15">
      <c r="A15" s="7">
        <v>4</v>
      </c>
      <c r="B15">
        <v>31</v>
      </c>
      <c r="C15" t="s">
        <v>82</v>
      </c>
      <c r="E15" t="s">
        <v>46</v>
      </c>
      <c r="F15" s="7">
        <v>2001</v>
      </c>
      <c r="G15" s="7">
        <v>1</v>
      </c>
      <c r="H15" s="7" t="s">
        <v>27</v>
      </c>
      <c r="I15" s="2">
        <v>0.01653935185185185</v>
      </c>
    </row>
    <row r="16" spans="1:9" ht="15">
      <c r="A16" s="7">
        <v>5</v>
      </c>
      <c r="B16">
        <v>43</v>
      </c>
      <c r="C16" t="s">
        <v>106</v>
      </c>
      <c r="E16" t="s">
        <v>31</v>
      </c>
      <c r="F16" s="7">
        <v>2001</v>
      </c>
      <c r="G16" s="7">
        <v>1</v>
      </c>
      <c r="H16" s="7" t="s">
        <v>27</v>
      </c>
      <c r="I16" s="2">
        <v>0.01765046296296296</v>
      </c>
    </row>
    <row r="17" spans="1:9" ht="15">
      <c r="A17" s="7">
        <v>6</v>
      </c>
      <c r="B17">
        <v>14</v>
      </c>
      <c r="C17" t="s">
        <v>54</v>
      </c>
      <c r="E17" t="s">
        <v>31</v>
      </c>
      <c r="F17" s="7">
        <v>2001</v>
      </c>
      <c r="G17" s="7">
        <v>1</v>
      </c>
      <c r="H17" s="7" t="s">
        <v>27</v>
      </c>
      <c r="I17" s="2">
        <v>0.021423611111111112</v>
      </c>
    </row>
    <row r="18" spans="1:9" s="2" customFormat="1" ht="14.25">
      <c r="A18" s="7">
        <v>7</v>
      </c>
      <c r="B18">
        <v>39</v>
      </c>
      <c r="C18" t="s">
        <v>94</v>
      </c>
      <c r="D18" t="s">
        <v>224</v>
      </c>
      <c r="E18" t="s">
        <v>92</v>
      </c>
      <c r="F18" s="7">
        <v>2001</v>
      </c>
      <c r="G18" s="7">
        <v>1</v>
      </c>
      <c r="H18" s="7" t="s">
        <v>27</v>
      </c>
      <c r="I18" s="2">
        <v>0.027951388888888887</v>
      </c>
    </row>
    <row r="19" spans="1:9" s="2" customFormat="1" ht="15">
      <c r="A19" s="7">
        <v>8</v>
      </c>
      <c r="B19">
        <v>61</v>
      </c>
      <c r="C19" t="s">
        <v>133</v>
      </c>
      <c r="D19" t="s">
        <v>224</v>
      </c>
      <c r="E19" t="s">
        <v>31</v>
      </c>
      <c r="F19" s="7">
        <v>2004</v>
      </c>
      <c r="G19" s="7">
        <v>1</v>
      </c>
      <c r="H19" s="7" t="s">
        <v>27</v>
      </c>
      <c r="I19" s="2">
        <v>0.03877314814814815</v>
      </c>
    </row>
    <row r="20" spans="1:9" ht="24" customHeight="1">
      <c r="A20" s="11" t="s">
        <v>236</v>
      </c>
      <c r="B20" s="11"/>
      <c r="C20" s="11"/>
      <c r="D20" s="11"/>
      <c r="E20" s="11"/>
      <c r="F20" s="11"/>
      <c r="G20" s="11"/>
      <c r="H20" s="11"/>
      <c r="I20" s="11"/>
    </row>
    <row r="21" spans="1:9" s="2" customFormat="1" ht="15">
      <c r="A21" s="7">
        <v>1</v>
      </c>
      <c r="B21">
        <v>2</v>
      </c>
      <c r="C21" t="s">
        <v>32</v>
      </c>
      <c r="D21" t="s">
        <v>224</v>
      </c>
      <c r="E21" t="s">
        <v>31</v>
      </c>
      <c r="F21" s="7">
        <v>1994</v>
      </c>
      <c r="G21" s="7">
        <v>2</v>
      </c>
      <c r="H21" s="7" t="s">
        <v>26</v>
      </c>
      <c r="I21" s="2">
        <v>0.012766203703703703</v>
      </c>
    </row>
    <row r="22" spans="1:9" s="2" customFormat="1" ht="15">
      <c r="A22" s="7">
        <v>2</v>
      </c>
      <c r="B22">
        <v>1</v>
      </c>
      <c r="C22" t="s">
        <v>33</v>
      </c>
      <c r="D22" t="s">
        <v>4</v>
      </c>
      <c r="E22" t="s">
        <v>31</v>
      </c>
      <c r="F22" s="7">
        <v>1993</v>
      </c>
      <c r="G22" s="7">
        <v>2</v>
      </c>
      <c r="H22" s="7" t="s">
        <v>26</v>
      </c>
      <c r="I22" s="2">
        <v>0.013414351851851851</v>
      </c>
    </row>
    <row r="23" spans="1:9" s="2" customFormat="1" ht="15">
      <c r="A23" s="7">
        <v>3</v>
      </c>
      <c r="B23">
        <v>44</v>
      </c>
      <c r="C23" t="s">
        <v>108</v>
      </c>
      <c r="D23" t="s">
        <v>224</v>
      </c>
      <c r="E23" t="s">
        <v>31</v>
      </c>
      <c r="F23" s="7">
        <v>1998</v>
      </c>
      <c r="G23" s="7">
        <v>2</v>
      </c>
      <c r="H23" s="7" t="s">
        <v>26</v>
      </c>
      <c r="I23" s="2">
        <v>0.01678240740740741</v>
      </c>
    </row>
    <row r="24" spans="1:9" s="2" customFormat="1" ht="15">
      <c r="A24" s="7">
        <v>4</v>
      </c>
      <c r="B24">
        <v>17</v>
      </c>
      <c r="C24" t="s">
        <v>57</v>
      </c>
      <c r="D24" t="s">
        <v>224</v>
      </c>
      <c r="E24" t="s">
        <v>31</v>
      </c>
      <c r="F24" s="7">
        <v>1992</v>
      </c>
      <c r="G24" s="7">
        <v>2</v>
      </c>
      <c r="H24" s="7" t="s">
        <v>26</v>
      </c>
      <c r="I24" s="2">
        <v>0.019421296296296294</v>
      </c>
    </row>
    <row r="25" spans="1:9" s="2" customFormat="1" ht="15">
      <c r="A25" s="7">
        <v>5</v>
      </c>
      <c r="B25">
        <v>54</v>
      </c>
      <c r="C25" t="s">
        <v>125</v>
      </c>
      <c r="D25" t="s">
        <v>4</v>
      </c>
      <c r="E25" t="s">
        <v>31</v>
      </c>
      <c r="F25" s="7">
        <v>1997</v>
      </c>
      <c r="G25" s="7">
        <v>2</v>
      </c>
      <c r="H25" s="7" t="s">
        <v>26</v>
      </c>
      <c r="I25" s="2">
        <v>0.020046296296296295</v>
      </c>
    </row>
    <row r="26" spans="1:9" s="2" customFormat="1" ht="15">
      <c r="A26" s="7">
        <v>6</v>
      </c>
      <c r="B26">
        <v>53</v>
      </c>
      <c r="C26" t="s">
        <v>124</v>
      </c>
      <c r="D26" t="s">
        <v>4</v>
      </c>
      <c r="E26" t="s">
        <v>31</v>
      </c>
      <c r="F26" s="7">
        <v>1997</v>
      </c>
      <c r="G26" s="7">
        <v>2</v>
      </c>
      <c r="H26" s="7" t="s">
        <v>26</v>
      </c>
      <c r="I26" s="2">
        <v>0.020046296296296295</v>
      </c>
    </row>
    <row r="27" spans="1:9" s="2" customFormat="1" ht="15">
      <c r="A27" s="7">
        <v>7</v>
      </c>
      <c r="B27">
        <v>7</v>
      </c>
      <c r="C27" t="s">
        <v>42</v>
      </c>
      <c r="D27" t="s">
        <v>224</v>
      </c>
      <c r="E27" t="s">
        <v>31</v>
      </c>
      <c r="F27" s="7">
        <v>1998</v>
      </c>
      <c r="G27" s="7">
        <v>2</v>
      </c>
      <c r="H27" s="7" t="s">
        <v>26</v>
      </c>
      <c r="I27" s="2">
        <v>0.021319444444444443</v>
      </c>
    </row>
    <row r="28" spans="1:9" s="2" customFormat="1" ht="15">
      <c r="A28" s="7">
        <v>8</v>
      </c>
      <c r="B28">
        <v>37</v>
      </c>
      <c r="C28" t="s">
        <v>90</v>
      </c>
      <c r="D28" t="s">
        <v>224</v>
      </c>
      <c r="E28" t="s">
        <v>31</v>
      </c>
      <c r="F28" s="7">
        <v>1993</v>
      </c>
      <c r="G28" s="7">
        <v>2</v>
      </c>
      <c r="H28" s="7" t="s">
        <v>26</v>
      </c>
      <c r="I28" s="2">
        <v>0.027245370370370368</v>
      </c>
    </row>
    <row r="29" spans="1:9" ht="24" customHeight="1">
      <c r="A29" s="11" t="s">
        <v>237</v>
      </c>
      <c r="B29" s="11"/>
      <c r="C29" s="11"/>
      <c r="D29" s="11"/>
      <c r="E29" s="11"/>
      <c r="F29" s="11"/>
      <c r="G29" s="11"/>
      <c r="H29" s="11"/>
      <c r="I29" s="11"/>
    </row>
    <row r="30" spans="1:9" s="2" customFormat="1" ht="15">
      <c r="A30" s="7">
        <v>1</v>
      </c>
      <c r="B30">
        <v>30</v>
      </c>
      <c r="C30" t="s">
        <v>81</v>
      </c>
      <c r="D30" t="s">
        <v>4</v>
      </c>
      <c r="E30" t="s">
        <v>31</v>
      </c>
      <c r="F30" s="7">
        <v>1989</v>
      </c>
      <c r="G30" s="7">
        <v>3</v>
      </c>
      <c r="H30" s="7" t="s">
        <v>25</v>
      </c>
      <c r="I30" s="2">
        <v>0.016273148148148148</v>
      </c>
    </row>
    <row r="31" spans="1:9" s="2" customFormat="1" ht="15">
      <c r="A31" s="7">
        <v>2</v>
      </c>
      <c r="B31">
        <v>11</v>
      </c>
      <c r="C31" t="s">
        <v>50</v>
      </c>
      <c r="D31" t="s">
        <v>224</v>
      </c>
      <c r="E31" t="s">
        <v>46</v>
      </c>
      <c r="F31" s="7">
        <v>1989</v>
      </c>
      <c r="G31" s="7">
        <v>3</v>
      </c>
      <c r="H31" s="7" t="s">
        <v>25</v>
      </c>
      <c r="I31" s="2">
        <v>0.016412037037037037</v>
      </c>
    </row>
    <row r="32" spans="1:9" s="2" customFormat="1" ht="15">
      <c r="A32" s="7">
        <v>3</v>
      </c>
      <c r="B32">
        <v>34</v>
      </c>
      <c r="C32" t="s">
        <v>85</v>
      </c>
      <c r="D32" t="s">
        <v>224</v>
      </c>
      <c r="E32" t="s">
        <v>31</v>
      </c>
      <c r="F32" s="7">
        <v>1988</v>
      </c>
      <c r="G32" s="7">
        <v>3</v>
      </c>
      <c r="H32" s="7" t="s">
        <v>25</v>
      </c>
      <c r="I32" s="2">
        <v>0.016655092592592593</v>
      </c>
    </row>
    <row r="33" spans="1:9" s="2" customFormat="1" ht="15">
      <c r="A33" s="7">
        <v>4</v>
      </c>
      <c r="B33">
        <v>25</v>
      </c>
      <c r="C33" t="s">
        <v>72</v>
      </c>
      <c r="D33" t="s">
        <v>4</v>
      </c>
      <c r="E33" t="s">
        <v>31</v>
      </c>
      <c r="F33" s="7">
        <v>1988</v>
      </c>
      <c r="G33" s="7">
        <v>3</v>
      </c>
      <c r="H33" s="7" t="s">
        <v>25</v>
      </c>
      <c r="I33" s="2">
        <v>0.022314814814814815</v>
      </c>
    </row>
    <row r="34" spans="1:9" s="2" customFormat="1" ht="15">
      <c r="A34" s="7">
        <v>5</v>
      </c>
      <c r="B34">
        <v>50</v>
      </c>
      <c r="C34" t="s">
        <v>119</v>
      </c>
      <c r="D34" t="s">
        <v>224</v>
      </c>
      <c r="E34" t="s">
        <v>120</v>
      </c>
      <c r="F34" s="7">
        <v>1986</v>
      </c>
      <c r="G34" s="7">
        <v>3</v>
      </c>
      <c r="H34" s="7" t="s">
        <v>25</v>
      </c>
      <c r="I34" s="2">
        <v>0.02326388888888889</v>
      </c>
    </row>
    <row r="35" spans="1:9" s="2" customFormat="1" ht="15">
      <c r="A35" s="7">
        <v>6</v>
      </c>
      <c r="B35">
        <v>40</v>
      </c>
      <c r="C35" t="s">
        <v>99</v>
      </c>
      <c r="D35" t="s">
        <v>224</v>
      </c>
      <c r="E35" t="s">
        <v>100</v>
      </c>
      <c r="F35" s="7">
        <v>1986</v>
      </c>
      <c r="G35" s="7">
        <v>3</v>
      </c>
      <c r="H35" s="7" t="s">
        <v>25</v>
      </c>
      <c r="I35" s="2">
        <v>0.03194444444444445</v>
      </c>
    </row>
    <row r="36" spans="1:9" ht="24" customHeight="1">
      <c r="A36" s="11" t="s">
        <v>238</v>
      </c>
      <c r="B36" s="11"/>
      <c r="C36" s="11"/>
      <c r="D36" s="11"/>
      <c r="E36" s="11"/>
      <c r="F36" s="11"/>
      <c r="G36" s="11"/>
      <c r="H36" s="11"/>
      <c r="I36" s="11"/>
    </row>
    <row r="37" spans="1:9" s="2" customFormat="1" ht="15">
      <c r="A37" s="7">
        <v>1</v>
      </c>
      <c r="B37">
        <v>59</v>
      </c>
      <c r="C37" t="s">
        <v>131</v>
      </c>
      <c r="D37" t="s">
        <v>224</v>
      </c>
      <c r="E37" t="s">
        <v>31</v>
      </c>
      <c r="F37" s="7">
        <v>1983</v>
      </c>
      <c r="G37" s="7">
        <v>4</v>
      </c>
      <c r="H37" s="7" t="s">
        <v>24</v>
      </c>
      <c r="I37" s="2">
        <v>0.020844907407407406</v>
      </c>
    </row>
    <row r="38" spans="1:9" s="2" customFormat="1" ht="15">
      <c r="A38" s="7">
        <v>2</v>
      </c>
      <c r="B38">
        <v>41</v>
      </c>
      <c r="C38" t="s">
        <v>103</v>
      </c>
      <c r="D38" t="s">
        <v>224</v>
      </c>
      <c r="E38" t="s">
        <v>31</v>
      </c>
      <c r="F38" s="7">
        <v>1983</v>
      </c>
      <c r="G38" s="7">
        <v>4</v>
      </c>
      <c r="H38" s="7" t="s">
        <v>24</v>
      </c>
      <c r="I38" s="2">
        <v>0.0213194444444444</v>
      </c>
    </row>
    <row r="39" spans="1:9" s="2" customFormat="1" ht="15">
      <c r="A39" s="7">
        <v>3</v>
      </c>
      <c r="B39">
        <v>24</v>
      </c>
      <c r="C39" t="s">
        <v>71</v>
      </c>
      <c r="D39" t="s">
        <v>224</v>
      </c>
      <c r="E39" t="s">
        <v>31</v>
      </c>
      <c r="F39" s="7">
        <v>1981</v>
      </c>
      <c r="G39" s="7">
        <v>4</v>
      </c>
      <c r="H39" s="7" t="s">
        <v>24</v>
      </c>
      <c r="I39" s="2">
        <v>0.021875000000000002</v>
      </c>
    </row>
    <row r="40" spans="1:9" s="2" customFormat="1" ht="15">
      <c r="A40" s="7">
        <v>4</v>
      </c>
      <c r="B40">
        <v>28</v>
      </c>
      <c r="C40" t="s">
        <v>76</v>
      </c>
      <c r="D40" t="s">
        <v>224</v>
      </c>
      <c r="E40" t="s">
        <v>31</v>
      </c>
      <c r="F40" s="7">
        <v>1983</v>
      </c>
      <c r="G40" s="7">
        <v>4</v>
      </c>
      <c r="H40" s="7" t="s">
        <v>24</v>
      </c>
      <c r="I40" s="2">
        <v>0.022615740740740742</v>
      </c>
    </row>
    <row r="41" spans="1:9" s="2" customFormat="1" ht="15">
      <c r="A41" s="7">
        <v>5</v>
      </c>
      <c r="B41">
        <v>55</v>
      </c>
      <c r="C41" t="s">
        <v>126</v>
      </c>
      <c r="D41" t="s">
        <v>224</v>
      </c>
      <c r="E41" t="s">
        <v>31</v>
      </c>
      <c r="F41" s="7">
        <v>1985</v>
      </c>
      <c r="G41" s="7">
        <v>4</v>
      </c>
      <c r="H41" s="7" t="s">
        <v>24</v>
      </c>
      <c r="I41" s="2">
        <v>0.0232638888888889</v>
      </c>
    </row>
    <row r="42" spans="1:9" s="2" customFormat="1" ht="15">
      <c r="A42" s="7">
        <v>6</v>
      </c>
      <c r="B42">
        <v>42</v>
      </c>
      <c r="C42" t="s">
        <v>104</v>
      </c>
      <c r="D42" t="s">
        <v>224</v>
      </c>
      <c r="E42" t="s">
        <v>105</v>
      </c>
      <c r="F42" s="7">
        <v>1982</v>
      </c>
      <c r="G42" s="7">
        <v>4</v>
      </c>
      <c r="H42" s="7" t="s">
        <v>24</v>
      </c>
      <c r="I42" s="2">
        <v>0.03556712962962963</v>
      </c>
    </row>
    <row r="43" spans="1:9" ht="24" customHeight="1">
      <c r="A43" s="11" t="s">
        <v>239</v>
      </c>
      <c r="B43" s="11"/>
      <c r="C43" s="11"/>
      <c r="D43" s="11"/>
      <c r="E43" s="11"/>
      <c r="F43" s="11"/>
      <c r="G43" s="11"/>
      <c r="H43" s="11"/>
      <c r="I43" s="11"/>
    </row>
    <row r="44" spans="1:9" s="2" customFormat="1" ht="15">
      <c r="A44" s="7">
        <v>1</v>
      </c>
      <c r="B44">
        <v>48</v>
      </c>
      <c r="C44" t="s">
        <v>116</v>
      </c>
      <c r="D44" t="s">
        <v>224</v>
      </c>
      <c r="E44" t="s">
        <v>117</v>
      </c>
      <c r="F44" s="7">
        <v>1980</v>
      </c>
      <c r="G44" s="7">
        <v>5</v>
      </c>
      <c r="H44" s="7" t="s">
        <v>23</v>
      </c>
      <c r="I44" s="2">
        <v>0.018958333333333334</v>
      </c>
    </row>
    <row r="45" spans="1:9" s="2" customFormat="1" ht="15">
      <c r="A45" s="7">
        <v>2</v>
      </c>
      <c r="B45">
        <v>5</v>
      </c>
      <c r="C45" t="s">
        <v>39</v>
      </c>
      <c r="D45" t="s">
        <v>224</v>
      </c>
      <c r="E45" t="s">
        <v>31</v>
      </c>
      <c r="F45" s="7">
        <v>1978</v>
      </c>
      <c r="G45" s="7">
        <v>5</v>
      </c>
      <c r="H45" s="7" t="s">
        <v>23</v>
      </c>
      <c r="I45" s="2">
        <v>0.019039351851851852</v>
      </c>
    </row>
    <row r="46" spans="1:9" s="2" customFormat="1" ht="15">
      <c r="A46" s="7">
        <v>3</v>
      </c>
      <c r="B46">
        <v>33</v>
      </c>
      <c r="C46" t="s">
        <v>84</v>
      </c>
      <c r="D46" t="s">
        <v>224</v>
      </c>
      <c r="E46" t="s">
        <v>31</v>
      </c>
      <c r="F46" s="7">
        <v>1980</v>
      </c>
      <c r="G46" s="7">
        <v>5</v>
      </c>
      <c r="H46" s="7" t="s">
        <v>23</v>
      </c>
      <c r="I46" s="2">
        <v>0.019398148148148147</v>
      </c>
    </row>
    <row r="47" spans="1:9" s="2" customFormat="1" ht="15">
      <c r="A47" s="7">
        <v>4</v>
      </c>
      <c r="B47">
        <v>6</v>
      </c>
      <c r="C47" t="s">
        <v>41</v>
      </c>
      <c r="D47" t="s">
        <v>224</v>
      </c>
      <c r="E47" t="s">
        <v>31</v>
      </c>
      <c r="F47" s="7">
        <v>1978</v>
      </c>
      <c r="G47" s="7">
        <v>5</v>
      </c>
      <c r="H47" s="7" t="s">
        <v>23</v>
      </c>
      <c r="I47" s="2">
        <v>0.02119212962962963</v>
      </c>
    </row>
    <row r="48" spans="1:9" s="2" customFormat="1" ht="15">
      <c r="A48" s="7">
        <v>5</v>
      </c>
      <c r="B48">
        <v>23</v>
      </c>
      <c r="C48" t="s">
        <v>69</v>
      </c>
      <c r="D48" t="s">
        <v>224</v>
      </c>
      <c r="E48" t="s">
        <v>31</v>
      </c>
      <c r="F48" s="7">
        <v>1978</v>
      </c>
      <c r="G48" s="7">
        <v>5</v>
      </c>
      <c r="H48" s="7" t="s">
        <v>23</v>
      </c>
      <c r="I48" s="2">
        <v>0.021331018518518517</v>
      </c>
    </row>
    <row r="49" spans="1:9" s="2" customFormat="1" ht="15">
      <c r="A49" s="7">
        <v>6</v>
      </c>
      <c r="B49">
        <v>12</v>
      </c>
      <c r="C49" t="s">
        <v>51</v>
      </c>
      <c r="D49" t="s">
        <v>224</v>
      </c>
      <c r="E49" t="s">
        <v>31</v>
      </c>
      <c r="F49" s="7">
        <v>1976</v>
      </c>
      <c r="G49" s="7">
        <v>5</v>
      </c>
      <c r="H49" s="7" t="s">
        <v>23</v>
      </c>
      <c r="I49" s="2">
        <v>0.021388888888888888</v>
      </c>
    </row>
    <row r="50" spans="1:9" s="2" customFormat="1" ht="15">
      <c r="A50" s="7">
        <v>7</v>
      </c>
      <c r="B50">
        <v>65</v>
      </c>
      <c r="C50" t="s">
        <v>232</v>
      </c>
      <c r="D50" t="s">
        <v>224</v>
      </c>
      <c r="E50" t="s">
        <v>31</v>
      </c>
      <c r="F50" s="7">
        <v>1977</v>
      </c>
      <c r="G50" s="7">
        <v>5</v>
      </c>
      <c r="H50" s="7" t="s">
        <v>23</v>
      </c>
      <c r="I50" s="2">
        <v>0.02226851851851852</v>
      </c>
    </row>
    <row r="51" spans="1:9" s="2" customFormat="1" ht="15">
      <c r="A51" s="7">
        <v>8</v>
      </c>
      <c r="B51">
        <v>64</v>
      </c>
      <c r="C51" t="s">
        <v>228</v>
      </c>
      <c r="D51" t="s">
        <v>224</v>
      </c>
      <c r="E51" t="s">
        <v>31</v>
      </c>
      <c r="F51" s="7">
        <v>1980</v>
      </c>
      <c r="G51" s="7">
        <v>5</v>
      </c>
      <c r="H51" s="7" t="s">
        <v>23</v>
      </c>
      <c r="I51" s="2">
        <v>0.023113425925925926</v>
      </c>
    </row>
    <row r="52" spans="1:9" s="2" customFormat="1" ht="15">
      <c r="A52" s="7">
        <v>9</v>
      </c>
      <c r="B52">
        <v>51</v>
      </c>
      <c r="C52" t="s">
        <v>121</v>
      </c>
      <c r="D52" t="s">
        <v>224</v>
      </c>
      <c r="E52" t="s">
        <v>31</v>
      </c>
      <c r="F52" s="7">
        <v>1976</v>
      </c>
      <c r="G52" s="7">
        <v>5</v>
      </c>
      <c r="H52" s="7" t="s">
        <v>23</v>
      </c>
      <c r="I52" s="2">
        <v>0.023622685185185188</v>
      </c>
    </row>
    <row r="53" spans="1:9" s="2" customFormat="1" ht="15">
      <c r="A53" s="7">
        <v>10</v>
      </c>
      <c r="B53">
        <v>22</v>
      </c>
      <c r="C53" t="s">
        <v>67</v>
      </c>
      <c r="D53" t="s">
        <v>224</v>
      </c>
      <c r="E53" t="s">
        <v>31</v>
      </c>
      <c r="F53" s="7">
        <v>1978</v>
      </c>
      <c r="G53" s="7">
        <v>5</v>
      </c>
      <c r="H53" s="7" t="s">
        <v>23</v>
      </c>
      <c r="I53" s="2">
        <v>0.023750000000000004</v>
      </c>
    </row>
    <row r="54" spans="1:9" ht="24" customHeight="1">
      <c r="A54" s="11" t="s">
        <v>240</v>
      </c>
      <c r="B54" s="11"/>
      <c r="C54" s="11"/>
      <c r="D54" s="11"/>
      <c r="E54" s="11"/>
      <c r="F54" s="11"/>
      <c r="G54" s="11"/>
      <c r="H54" s="11"/>
      <c r="I54" s="11"/>
    </row>
    <row r="55" spans="1:9" s="2" customFormat="1" ht="15">
      <c r="A55" s="7">
        <v>1</v>
      </c>
      <c r="B55">
        <v>9</v>
      </c>
      <c r="C55" t="s">
        <v>45</v>
      </c>
      <c r="D55" t="s">
        <v>4</v>
      </c>
      <c r="E55" t="s">
        <v>46</v>
      </c>
      <c r="F55" s="7">
        <v>1973</v>
      </c>
      <c r="G55" s="7">
        <v>6</v>
      </c>
      <c r="H55" s="7" t="s">
        <v>22</v>
      </c>
      <c r="I55" s="2">
        <v>0.013622685185185184</v>
      </c>
    </row>
    <row r="56" spans="1:9" s="2" customFormat="1" ht="15">
      <c r="A56" s="7">
        <v>2</v>
      </c>
      <c r="B56">
        <v>45</v>
      </c>
      <c r="C56" t="s">
        <v>109</v>
      </c>
      <c r="D56" t="s">
        <v>224</v>
      </c>
      <c r="E56" t="s">
        <v>31</v>
      </c>
      <c r="F56" s="7">
        <v>1971</v>
      </c>
      <c r="G56" s="7">
        <v>6</v>
      </c>
      <c r="H56" s="7" t="s">
        <v>22</v>
      </c>
      <c r="I56" s="2">
        <v>0.021203703703703707</v>
      </c>
    </row>
    <row r="57" spans="1:9" s="2" customFormat="1" ht="15">
      <c r="A57" s="7">
        <v>3</v>
      </c>
      <c r="B57">
        <v>13</v>
      </c>
      <c r="C57" t="s">
        <v>53</v>
      </c>
      <c r="D57" t="s">
        <v>4</v>
      </c>
      <c r="E57" t="s">
        <v>31</v>
      </c>
      <c r="F57" s="7">
        <v>1971</v>
      </c>
      <c r="G57" s="7">
        <v>6</v>
      </c>
      <c r="H57" s="7" t="s">
        <v>22</v>
      </c>
      <c r="I57" s="2">
        <v>0.025104166666666664</v>
      </c>
    </row>
    <row r="58" spans="1:9" s="2" customFormat="1" ht="15">
      <c r="A58" s="7">
        <v>4</v>
      </c>
      <c r="B58">
        <v>49</v>
      </c>
      <c r="C58" t="s">
        <v>118</v>
      </c>
      <c r="D58" t="s">
        <v>224</v>
      </c>
      <c r="E58" t="s">
        <v>31</v>
      </c>
      <c r="F58" s="7">
        <v>1975</v>
      </c>
      <c r="G58" s="7">
        <v>6</v>
      </c>
      <c r="H58" s="7" t="s">
        <v>22</v>
      </c>
      <c r="I58" s="2">
        <v>0.02533564814814815</v>
      </c>
    </row>
    <row r="59" spans="1:9" s="2" customFormat="1" ht="15">
      <c r="A59" s="7">
        <v>5</v>
      </c>
      <c r="B59">
        <v>66</v>
      </c>
      <c r="C59" t="s">
        <v>245</v>
      </c>
      <c r="D59" t="s">
        <v>224</v>
      </c>
      <c r="E59" t="s">
        <v>92</v>
      </c>
      <c r="F59" s="7">
        <v>1974</v>
      </c>
      <c r="G59" s="7">
        <v>6</v>
      </c>
      <c r="H59" s="7" t="s">
        <v>22</v>
      </c>
      <c r="I59" s="2">
        <v>0.025381944444444443</v>
      </c>
    </row>
    <row r="60" spans="1:9" ht="24" customHeight="1">
      <c r="A60" s="11" t="s">
        <v>241</v>
      </c>
      <c r="B60" s="11"/>
      <c r="C60" s="11"/>
      <c r="D60" s="11"/>
      <c r="E60" s="11"/>
      <c r="F60" s="11"/>
      <c r="G60" s="11"/>
      <c r="H60" s="11"/>
      <c r="I60" s="11"/>
    </row>
    <row r="61" spans="1:9" s="2" customFormat="1" ht="15">
      <c r="A61" s="7">
        <v>1</v>
      </c>
      <c r="B61">
        <v>52</v>
      </c>
      <c r="C61" t="s">
        <v>122</v>
      </c>
      <c r="D61" t="s">
        <v>4</v>
      </c>
      <c r="E61" t="s">
        <v>123</v>
      </c>
      <c r="F61" s="7">
        <v>1966</v>
      </c>
      <c r="G61" s="7">
        <v>7</v>
      </c>
      <c r="H61" s="7" t="s">
        <v>21</v>
      </c>
      <c r="I61" s="2">
        <v>0.0218287037037037</v>
      </c>
    </row>
    <row r="62" spans="1:9" s="2" customFormat="1" ht="15">
      <c r="A62" s="7">
        <v>2</v>
      </c>
      <c r="B62">
        <v>62</v>
      </c>
      <c r="C62" t="s">
        <v>134</v>
      </c>
      <c r="D62" t="s">
        <v>224</v>
      </c>
      <c r="E62" t="s">
        <v>31</v>
      </c>
      <c r="F62" s="7">
        <v>1970</v>
      </c>
      <c r="G62" s="7">
        <v>7</v>
      </c>
      <c r="H62" s="7" t="s">
        <v>21</v>
      </c>
      <c r="I62" s="2">
        <v>0.02442129629629629</v>
      </c>
    </row>
    <row r="63" spans="1:9" s="2" customFormat="1" ht="15">
      <c r="A63" s="7">
        <v>3</v>
      </c>
      <c r="B63">
        <v>20</v>
      </c>
      <c r="C63" t="s">
        <v>65</v>
      </c>
      <c r="D63" t="s">
        <v>224</v>
      </c>
      <c r="E63" t="s">
        <v>31</v>
      </c>
      <c r="F63" s="7">
        <v>1969</v>
      </c>
      <c r="G63" s="7">
        <v>7</v>
      </c>
      <c r="H63" s="7" t="s">
        <v>21</v>
      </c>
      <c r="I63" s="2">
        <v>0.02525462962962963</v>
      </c>
    </row>
    <row r="64" spans="1:9" ht="24" customHeight="1">
      <c r="A64" s="11" t="s">
        <v>242</v>
      </c>
      <c r="B64" s="11"/>
      <c r="C64" s="11"/>
      <c r="D64" s="11"/>
      <c r="E64" s="11"/>
      <c r="F64" s="11"/>
      <c r="G64" s="11"/>
      <c r="H64" s="11"/>
      <c r="I64" s="11"/>
    </row>
    <row r="65" spans="1:9" s="2" customFormat="1" ht="15">
      <c r="A65" s="7">
        <v>1</v>
      </c>
      <c r="B65">
        <v>35</v>
      </c>
      <c r="C65" t="s">
        <v>88</v>
      </c>
      <c r="D65" t="s">
        <v>224</v>
      </c>
      <c r="E65" t="s">
        <v>31</v>
      </c>
      <c r="F65" s="7">
        <v>1965</v>
      </c>
      <c r="G65" s="7">
        <v>8</v>
      </c>
      <c r="H65" s="7" t="s">
        <v>20</v>
      </c>
      <c r="I65" s="2">
        <v>0.015046296296296295</v>
      </c>
    </row>
    <row r="66" spans="1:9" s="2" customFormat="1" ht="15">
      <c r="A66" s="7">
        <v>2</v>
      </c>
      <c r="B66">
        <v>10</v>
      </c>
      <c r="C66" t="s">
        <v>47</v>
      </c>
      <c r="D66" t="s">
        <v>224</v>
      </c>
      <c r="E66" t="s">
        <v>46</v>
      </c>
      <c r="F66" s="7">
        <v>1963</v>
      </c>
      <c r="G66" s="7">
        <v>8</v>
      </c>
      <c r="H66" s="7" t="s">
        <v>20</v>
      </c>
      <c r="I66" s="2">
        <v>0.019328703703703702</v>
      </c>
    </row>
    <row r="67" spans="1:9" s="2" customFormat="1" ht="15">
      <c r="A67" s="7">
        <v>3</v>
      </c>
      <c r="B67">
        <v>26</v>
      </c>
      <c r="C67" t="s">
        <v>73</v>
      </c>
      <c r="D67" t="s">
        <v>4</v>
      </c>
      <c r="E67" t="s">
        <v>31</v>
      </c>
      <c r="F67" s="7">
        <v>1965</v>
      </c>
      <c r="G67" s="7">
        <v>8</v>
      </c>
      <c r="H67" s="7" t="s">
        <v>20</v>
      </c>
      <c r="I67" s="2">
        <v>0.0200462962962963</v>
      </c>
    </row>
    <row r="68" spans="1:9" s="2" customFormat="1" ht="15">
      <c r="A68" s="7">
        <v>4</v>
      </c>
      <c r="B68">
        <v>19</v>
      </c>
      <c r="C68" t="s">
        <v>63</v>
      </c>
      <c r="D68" t="s">
        <v>224</v>
      </c>
      <c r="E68" t="s">
        <v>64</v>
      </c>
      <c r="F68" s="7">
        <v>1962</v>
      </c>
      <c r="G68" s="7">
        <v>8</v>
      </c>
      <c r="H68" s="7" t="s">
        <v>20</v>
      </c>
      <c r="I68" s="2">
        <v>0.02113425925925926</v>
      </c>
    </row>
    <row r="69" spans="1:9" s="2" customFormat="1" ht="15">
      <c r="A69" s="7">
        <v>5</v>
      </c>
      <c r="B69">
        <v>38</v>
      </c>
      <c r="C69" t="s">
        <v>91</v>
      </c>
      <c r="D69" t="s">
        <v>224</v>
      </c>
      <c r="E69" t="s">
        <v>92</v>
      </c>
      <c r="F69" s="7">
        <v>1964</v>
      </c>
      <c r="G69" s="7">
        <v>8</v>
      </c>
      <c r="H69" s="7" t="s">
        <v>20</v>
      </c>
      <c r="I69" s="2">
        <v>0.02238425925925926</v>
      </c>
    </row>
    <row r="70" spans="1:9" s="2" customFormat="1" ht="15">
      <c r="A70" s="7">
        <v>6</v>
      </c>
      <c r="B70">
        <v>18</v>
      </c>
      <c r="C70" t="s">
        <v>62</v>
      </c>
      <c r="D70" t="s">
        <v>224</v>
      </c>
      <c r="E70" t="s">
        <v>31</v>
      </c>
      <c r="F70" s="7">
        <v>1964</v>
      </c>
      <c r="G70" s="7">
        <v>8</v>
      </c>
      <c r="H70" s="7" t="s">
        <v>20</v>
      </c>
      <c r="I70" s="2">
        <v>0.027465277777777772</v>
      </c>
    </row>
    <row r="71" spans="1:9" ht="24" customHeight="1">
      <c r="A71" s="11" t="s">
        <v>247</v>
      </c>
      <c r="B71" s="11"/>
      <c r="C71" s="11"/>
      <c r="D71" s="11"/>
      <c r="E71" s="11"/>
      <c r="F71" s="11"/>
      <c r="G71" s="11"/>
      <c r="H71" s="11"/>
      <c r="I71" s="11"/>
    </row>
    <row r="72" spans="1:9" s="2" customFormat="1" ht="15">
      <c r="A72" s="7">
        <v>1</v>
      </c>
      <c r="B72">
        <v>32</v>
      </c>
      <c r="C72" t="s">
        <v>83</v>
      </c>
      <c r="D72" t="s">
        <v>4</v>
      </c>
      <c r="E72" t="s">
        <v>46</v>
      </c>
      <c r="F72" s="7">
        <v>1957</v>
      </c>
      <c r="G72" s="7">
        <v>9</v>
      </c>
      <c r="H72" s="7" t="s">
        <v>19</v>
      </c>
      <c r="I72" s="2">
        <v>0.02201388888888889</v>
      </c>
    </row>
    <row r="73" spans="1:9" s="2" customFormat="1" ht="15">
      <c r="A73" s="7">
        <v>2</v>
      </c>
      <c r="B73">
        <v>27</v>
      </c>
      <c r="C73" t="s">
        <v>75</v>
      </c>
      <c r="D73" t="s">
        <v>224</v>
      </c>
      <c r="E73" t="s">
        <v>31</v>
      </c>
      <c r="F73" s="7">
        <v>1959</v>
      </c>
      <c r="G73" s="7">
        <v>9</v>
      </c>
      <c r="H73" s="7" t="s">
        <v>19</v>
      </c>
      <c r="I73" s="2">
        <v>0.027592592592592596</v>
      </c>
    </row>
    <row r="74" spans="1:9" ht="24" customHeight="1">
      <c r="A74" s="11" t="s">
        <v>243</v>
      </c>
      <c r="B74" s="11"/>
      <c r="C74" s="11"/>
      <c r="D74" s="11"/>
      <c r="E74" s="11"/>
      <c r="F74" s="11"/>
      <c r="G74" s="11"/>
      <c r="H74" s="11"/>
      <c r="I74" s="11"/>
    </row>
    <row r="75" spans="1:9" s="2" customFormat="1" ht="15">
      <c r="A75" s="7">
        <v>1</v>
      </c>
      <c r="B75">
        <v>46</v>
      </c>
      <c r="C75" t="s">
        <v>112</v>
      </c>
      <c r="D75" t="s">
        <v>224</v>
      </c>
      <c r="E75" t="s">
        <v>113</v>
      </c>
      <c r="F75" s="7">
        <v>1953</v>
      </c>
      <c r="G75" s="7">
        <v>10</v>
      </c>
      <c r="H75" s="7" t="s">
        <v>18</v>
      </c>
      <c r="I75" s="2">
        <v>0.018530092592592595</v>
      </c>
    </row>
    <row r="76" spans="1:9" s="2" customFormat="1" ht="15">
      <c r="A76" s="7">
        <v>2</v>
      </c>
      <c r="B76">
        <v>58</v>
      </c>
      <c r="C76" t="s">
        <v>129</v>
      </c>
      <c r="D76" t="s">
        <v>224</v>
      </c>
      <c r="E76" t="s">
        <v>130</v>
      </c>
      <c r="F76" s="7">
        <v>1955</v>
      </c>
      <c r="G76" s="7">
        <v>10</v>
      </c>
      <c r="H76" s="7" t="s">
        <v>18</v>
      </c>
      <c r="I76" s="2">
        <v>0.020787037037037038</v>
      </c>
    </row>
    <row r="77" spans="1:9" s="2" customFormat="1" ht="15">
      <c r="A77" s="7">
        <v>3</v>
      </c>
      <c r="B77">
        <v>16</v>
      </c>
      <c r="C77" t="s">
        <v>56</v>
      </c>
      <c r="D77" t="s">
        <v>224</v>
      </c>
      <c r="E77" t="s">
        <v>31</v>
      </c>
      <c r="F77" s="7">
        <v>1954</v>
      </c>
      <c r="G77" s="7">
        <v>10</v>
      </c>
      <c r="H77" s="7" t="s">
        <v>18</v>
      </c>
      <c r="I77" s="2">
        <v>0.02108796296296296</v>
      </c>
    </row>
    <row r="78" spans="1:9" s="2" customFormat="1" ht="15">
      <c r="A78" s="7">
        <v>4</v>
      </c>
      <c r="B78">
        <v>3</v>
      </c>
      <c r="C78" t="s">
        <v>36</v>
      </c>
      <c r="D78" t="s">
        <v>224</v>
      </c>
      <c r="E78" t="s">
        <v>37</v>
      </c>
      <c r="F78" s="7">
        <v>1951</v>
      </c>
      <c r="G78" s="7">
        <v>10</v>
      </c>
      <c r="H78" s="7" t="s">
        <v>18</v>
      </c>
      <c r="I78" s="2">
        <v>0.022673611111111113</v>
      </c>
    </row>
    <row r="79" spans="1:9" s="2" customFormat="1" ht="15">
      <c r="A79" s="7">
        <v>5</v>
      </c>
      <c r="B79">
        <v>47</v>
      </c>
      <c r="C79" t="s">
        <v>114</v>
      </c>
      <c r="D79" t="s">
        <v>224</v>
      </c>
      <c r="E79" t="s">
        <v>31</v>
      </c>
      <c r="F79" s="7">
        <v>1955</v>
      </c>
      <c r="G79" s="7">
        <v>10</v>
      </c>
      <c r="H79" s="7" t="s">
        <v>18</v>
      </c>
      <c r="I79" s="2">
        <v>0.029675925925925925</v>
      </c>
    </row>
    <row r="80" spans="1:9" ht="24" customHeight="1">
      <c r="A80" s="11" t="s">
        <v>248</v>
      </c>
      <c r="B80" s="11"/>
      <c r="C80" s="11"/>
      <c r="D80" s="11"/>
      <c r="E80" s="11"/>
      <c r="F80" s="11"/>
      <c r="G80" s="11"/>
      <c r="H80" s="11"/>
      <c r="I80" s="11"/>
    </row>
    <row r="81" spans="1:9" s="2" customFormat="1" ht="15">
      <c r="A81" s="7">
        <v>1</v>
      </c>
      <c r="B81">
        <v>4</v>
      </c>
      <c r="C81" t="s">
        <v>38</v>
      </c>
      <c r="D81" t="s">
        <v>224</v>
      </c>
      <c r="E81" t="s">
        <v>31</v>
      </c>
      <c r="F81" s="7">
        <v>1949</v>
      </c>
      <c r="G81" s="7">
        <v>11</v>
      </c>
      <c r="H81" s="7" t="s">
        <v>17</v>
      </c>
      <c r="I81" s="2">
        <v>0.018900462962962963</v>
      </c>
    </row>
    <row r="82" spans="1:9" s="2" customFormat="1" ht="15">
      <c r="A82" s="7">
        <v>2</v>
      </c>
      <c r="B82">
        <v>57</v>
      </c>
      <c r="C82" t="s">
        <v>128</v>
      </c>
      <c r="D82" t="s">
        <v>224</v>
      </c>
      <c r="E82" t="s">
        <v>31</v>
      </c>
      <c r="F82" s="7">
        <v>1948</v>
      </c>
      <c r="G82" s="7">
        <v>11</v>
      </c>
      <c r="H82" s="7" t="s">
        <v>17</v>
      </c>
      <c r="I82" s="2">
        <v>0.021851851851851848</v>
      </c>
    </row>
    <row r="83" spans="1:9" s="2" customFormat="1" ht="15">
      <c r="A83" s="7">
        <v>3</v>
      </c>
      <c r="B83">
        <v>36</v>
      </c>
      <c r="C83" t="s">
        <v>89</v>
      </c>
      <c r="D83" t="s">
        <v>224</v>
      </c>
      <c r="E83" t="s">
        <v>31</v>
      </c>
      <c r="F83" s="7">
        <v>1946</v>
      </c>
      <c r="G83" s="7">
        <v>11</v>
      </c>
      <c r="H83" s="7" t="s">
        <v>17</v>
      </c>
      <c r="I83" s="2">
        <v>0.025833333333333333</v>
      </c>
    </row>
    <row r="84" spans="1:9" s="2" customFormat="1" ht="15">
      <c r="A84" s="7">
        <v>4</v>
      </c>
      <c r="B84">
        <v>60</v>
      </c>
      <c r="C84" t="s">
        <v>132</v>
      </c>
      <c r="D84" t="s">
        <v>224</v>
      </c>
      <c r="E84" t="s">
        <v>31</v>
      </c>
      <c r="F84" s="7">
        <v>1950</v>
      </c>
      <c r="G84" s="7">
        <v>11</v>
      </c>
      <c r="H84" s="7" t="s">
        <v>17</v>
      </c>
      <c r="I84" s="2">
        <v>0.03886574074074074</v>
      </c>
    </row>
    <row r="85" spans="1:9" ht="24" customHeight="1">
      <c r="A85" s="11" t="s">
        <v>249</v>
      </c>
      <c r="B85" s="11"/>
      <c r="C85" s="11"/>
      <c r="D85" s="11"/>
      <c r="E85" s="11"/>
      <c r="F85" s="11"/>
      <c r="G85" s="11"/>
      <c r="H85" s="11"/>
      <c r="I85" s="11"/>
    </row>
    <row r="86" spans="1:9" s="2" customFormat="1" ht="15">
      <c r="A86" s="7">
        <v>1</v>
      </c>
      <c r="B86">
        <v>8</v>
      </c>
      <c r="C86" t="s">
        <v>43</v>
      </c>
      <c r="D86" t="s">
        <v>224</v>
      </c>
      <c r="E86" t="s">
        <v>44</v>
      </c>
      <c r="F86" s="7">
        <v>1939</v>
      </c>
      <c r="G86" s="7">
        <v>13</v>
      </c>
      <c r="H86" s="7" t="s">
        <v>16</v>
      </c>
      <c r="I86" s="2">
        <v>0.02960648148148148</v>
      </c>
    </row>
    <row r="87" spans="1:9" s="2" customFormat="1" ht="15">
      <c r="A87" s="7">
        <v>2</v>
      </c>
      <c r="B87">
        <v>15</v>
      </c>
      <c r="C87" t="s">
        <v>55</v>
      </c>
      <c r="D87" t="s">
        <v>224</v>
      </c>
      <c r="E87" t="s">
        <v>31</v>
      </c>
      <c r="F87" s="7">
        <v>1936</v>
      </c>
      <c r="G87" s="7">
        <v>13</v>
      </c>
      <c r="H87" s="7" t="s">
        <v>16</v>
      </c>
      <c r="I87" s="2">
        <v>0.054733796296296294</v>
      </c>
    </row>
  </sheetData>
  <sheetProtection/>
  <mergeCells count="17">
    <mergeCell ref="A64:I64"/>
    <mergeCell ref="A71:I71"/>
    <mergeCell ref="A74:I74"/>
    <mergeCell ref="A80:I80"/>
    <mergeCell ref="A85:I85"/>
    <mergeCell ref="A60:I60"/>
    <mergeCell ref="A1:I1"/>
    <mergeCell ref="A2:I2"/>
    <mergeCell ref="A3:I3"/>
    <mergeCell ref="A5:I5"/>
    <mergeCell ref="A6:I6"/>
    <mergeCell ref="A11:I11"/>
    <mergeCell ref="A20:I20"/>
    <mergeCell ref="A29:I29"/>
    <mergeCell ref="A36:I36"/>
    <mergeCell ref="A43:I43"/>
    <mergeCell ref="A54:I54"/>
  </mergeCell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19" sqref="H19"/>
    </sheetView>
  </sheetViews>
  <sheetFormatPr defaultColWidth="9.140625" defaultRowHeight="15" outlineLevelCol="2"/>
  <cols>
    <col min="1" max="1" width="7.28125" style="0" bestFit="1" customWidth="1"/>
    <col min="2" max="2" width="5.140625" style="0" customWidth="1"/>
    <col min="3" max="3" width="31.7109375" style="0" customWidth="1" outlineLevel="1"/>
    <col min="4" max="4" width="7.57421875" style="0" customWidth="1" outlineLevel="1"/>
    <col min="5" max="5" width="17.140625" style="0" customWidth="1" outlineLevel="1"/>
    <col min="6" max="6" width="8.8515625" style="0" customWidth="1" outlineLevel="1"/>
    <col min="7" max="7" width="6.00390625" style="0" hidden="1" customWidth="1" outlineLevel="2"/>
    <col min="8" max="8" width="8.7109375" style="0" customWidth="1" outlineLevel="1" collapsed="1"/>
    <col min="9" max="9" width="10.7109375" style="2" customWidth="1"/>
    <col min="10" max="10" width="12.57421875" style="2" customWidth="1"/>
  </cols>
  <sheetData>
    <row r="1" spans="1:9" ht="30">
      <c r="A1" s="8" t="s">
        <v>7</v>
      </c>
      <c r="B1" s="8"/>
      <c r="C1" s="8"/>
      <c r="D1" s="8"/>
      <c r="E1" s="8"/>
      <c r="F1" s="8"/>
      <c r="G1" s="8"/>
      <c r="H1" s="8"/>
      <c r="I1" s="8"/>
    </row>
    <row r="2" spans="1:9" ht="30">
      <c r="A2" s="8" t="s">
        <v>8</v>
      </c>
      <c r="B2" s="8"/>
      <c r="C2" s="8"/>
      <c r="D2" s="8"/>
      <c r="E2" s="8"/>
      <c r="F2" s="8"/>
      <c r="G2" s="8"/>
      <c r="H2" s="8"/>
      <c r="I2" s="8"/>
    </row>
    <row r="3" spans="1:10" s="5" customFormat="1" ht="23.25">
      <c r="A3" s="9" t="s">
        <v>9</v>
      </c>
      <c r="B3" s="9"/>
      <c r="C3" s="9"/>
      <c r="D3" s="9"/>
      <c r="E3" s="9"/>
      <c r="F3" s="9"/>
      <c r="G3" s="9"/>
      <c r="H3" s="9"/>
      <c r="I3" s="9"/>
      <c r="J3" s="6"/>
    </row>
    <row r="5" spans="1:9" ht="21">
      <c r="A5" s="10" t="s">
        <v>246</v>
      </c>
      <c r="B5" s="10"/>
      <c r="C5" s="10"/>
      <c r="D5" s="10"/>
      <c r="E5" s="10"/>
      <c r="F5" s="10"/>
      <c r="G5" s="10"/>
      <c r="H5" s="10"/>
      <c r="I5" s="10"/>
    </row>
    <row r="6" spans="1:9" ht="24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14.25">
      <c r="A7" s="1"/>
      <c r="B7" s="1" t="s">
        <v>12</v>
      </c>
      <c r="C7" s="1" t="s">
        <v>0</v>
      </c>
      <c r="D7" s="1" t="s">
        <v>4</v>
      </c>
      <c r="E7" s="1" t="s">
        <v>3</v>
      </c>
      <c r="F7" s="1" t="s">
        <v>2</v>
      </c>
      <c r="G7" s="1" t="s">
        <v>10</v>
      </c>
      <c r="H7" s="1" t="s">
        <v>28</v>
      </c>
      <c r="I7" s="3"/>
    </row>
    <row r="8" ht="14.25">
      <c r="I8" s="4"/>
    </row>
    <row r="9" ht="14.25">
      <c r="I9" s="4"/>
    </row>
    <row r="10" spans="1:10" s="1" customFormat="1" ht="14.25">
      <c r="A10" s="1" t="s">
        <v>13</v>
      </c>
      <c r="B10" s="1" t="s">
        <v>12</v>
      </c>
      <c r="C10" s="1" t="s">
        <v>0</v>
      </c>
      <c r="D10" s="1" t="s">
        <v>4</v>
      </c>
      <c r="E10" s="1" t="s">
        <v>3</v>
      </c>
      <c r="F10" s="1" t="s">
        <v>2</v>
      </c>
      <c r="G10" s="1" t="s">
        <v>10</v>
      </c>
      <c r="H10" s="1" t="s">
        <v>28</v>
      </c>
      <c r="I10" s="3" t="s">
        <v>11</v>
      </c>
      <c r="J10" s="3" t="s">
        <v>15</v>
      </c>
    </row>
    <row r="11" spans="1:9" ht="24" customHeight="1">
      <c r="A11" s="11" t="s">
        <v>225</v>
      </c>
      <c r="B11" s="11"/>
      <c r="C11" s="11"/>
      <c r="D11" s="11"/>
      <c r="E11" s="11"/>
      <c r="F11" s="11"/>
      <c r="G11" s="11"/>
      <c r="H11" s="11"/>
      <c r="I11" s="11"/>
    </row>
    <row r="12" spans="1:9" ht="15">
      <c r="A12" s="7"/>
      <c r="B12" s="7" t="s">
        <v>148</v>
      </c>
      <c r="C12" t="s">
        <v>78</v>
      </c>
      <c r="E12" t="s">
        <v>31</v>
      </c>
      <c r="F12" s="7">
        <v>2003</v>
      </c>
      <c r="G12" s="7">
        <v>1</v>
      </c>
      <c r="H12" s="7" t="s">
        <v>27</v>
      </c>
      <c r="I12" s="2" t="s">
        <v>224</v>
      </c>
    </row>
    <row r="13" spans="1:9" ht="15">
      <c r="A13" s="7"/>
      <c r="B13" s="7" t="s">
        <v>151</v>
      </c>
      <c r="C13" t="s">
        <v>86</v>
      </c>
      <c r="E13" t="s">
        <v>31</v>
      </c>
      <c r="F13" s="7">
        <v>1951</v>
      </c>
      <c r="G13" s="7">
        <v>10</v>
      </c>
      <c r="H13" s="7" t="s">
        <v>18</v>
      </c>
      <c r="I13" s="2" t="s">
        <v>224</v>
      </c>
    </row>
    <row r="14" spans="1:9" ht="24" customHeight="1">
      <c r="A14" s="11" t="s">
        <v>227</v>
      </c>
      <c r="B14" s="11"/>
      <c r="C14" s="11"/>
      <c r="D14" s="11"/>
      <c r="E14" s="11"/>
      <c r="F14" s="11"/>
      <c r="G14" s="11"/>
      <c r="H14" s="11"/>
      <c r="I14" s="11"/>
    </row>
    <row r="15" spans="1:9" ht="15">
      <c r="A15" s="7"/>
      <c r="B15" s="7" t="s">
        <v>222</v>
      </c>
      <c r="C15" t="s">
        <v>133</v>
      </c>
      <c r="E15" t="s">
        <v>31</v>
      </c>
      <c r="F15" s="7">
        <v>2004</v>
      </c>
      <c r="G15" s="7">
        <v>1</v>
      </c>
      <c r="H15" s="7" t="s">
        <v>27</v>
      </c>
      <c r="I15" s="2" t="s">
        <v>224</v>
      </c>
    </row>
    <row r="16" spans="1:9" ht="15">
      <c r="A16" s="7"/>
      <c r="B16" s="7" t="s">
        <v>176</v>
      </c>
      <c r="C16" t="s">
        <v>55</v>
      </c>
      <c r="E16" t="s">
        <v>31</v>
      </c>
      <c r="F16" s="7">
        <v>1936</v>
      </c>
      <c r="G16" s="7">
        <v>13</v>
      </c>
      <c r="H16" s="7" t="s">
        <v>16</v>
      </c>
      <c r="I16" s="2" t="s">
        <v>224</v>
      </c>
    </row>
  </sheetData>
  <sheetProtection/>
  <mergeCells count="7">
    <mergeCell ref="A14:I14"/>
    <mergeCell ref="A1:I1"/>
    <mergeCell ref="A2:I2"/>
    <mergeCell ref="A3:I3"/>
    <mergeCell ref="A5:I5"/>
    <mergeCell ref="A6:I6"/>
    <mergeCell ref="A11:I11"/>
  </mergeCell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3" width="3.28125" style="0" customWidth="1"/>
    <col min="4" max="4" width="29.28125" style="0" customWidth="1"/>
    <col min="6" max="6" width="18.28125" style="0" customWidth="1"/>
  </cols>
  <sheetData>
    <row r="1" spans="1:10" ht="15">
      <c r="A1" t="s">
        <v>29</v>
      </c>
      <c r="B1" t="s">
        <v>12</v>
      </c>
      <c r="C1" t="s">
        <v>1</v>
      </c>
      <c r="D1" t="s">
        <v>0</v>
      </c>
      <c r="E1" t="s">
        <v>2</v>
      </c>
      <c r="F1" t="s">
        <v>3</v>
      </c>
      <c r="G1" t="s">
        <v>4</v>
      </c>
      <c r="H1" t="s">
        <v>10</v>
      </c>
      <c r="I1" t="s">
        <v>28</v>
      </c>
      <c r="J1" t="s">
        <v>30</v>
      </c>
    </row>
    <row r="2" spans="1:10" ht="15">
      <c r="A2" t="s">
        <v>135</v>
      </c>
      <c r="B2">
        <v>1</v>
      </c>
      <c r="C2" t="s">
        <v>6</v>
      </c>
      <c r="D2" t="s">
        <v>34</v>
      </c>
      <c r="E2">
        <v>1999</v>
      </c>
      <c r="F2" t="s">
        <v>31</v>
      </c>
      <c r="H2">
        <v>2</v>
      </c>
      <c r="I2" t="s">
        <v>26</v>
      </c>
    </row>
    <row r="3" spans="1:10" ht="15">
      <c r="A3" t="s">
        <v>136</v>
      </c>
      <c r="B3">
        <v>2</v>
      </c>
      <c r="C3" t="s">
        <v>6</v>
      </c>
      <c r="D3" t="s">
        <v>35</v>
      </c>
      <c r="E3">
        <v>1983</v>
      </c>
      <c r="F3" t="s">
        <v>31</v>
      </c>
      <c r="H3">
        <v>4</v>
      </c>
      <c r="I3" t="s">
        <v>24</v>
      </c>
    </row>
    <row r="4" spans="1:10" ht="15">
      <c r="A4" t="s">
        <v>137</v>
      </c>
      <c r="B4">
        <v>3</v>
      </c>
      <c r="C4" t="s">
        <v>6</v>
      </c>
      <c r="D4" t="s">
        <v>40</v>
      </c>
      <c r="E4">
        <v>2000</v>
      </c>
      <c r="F4" t="s">
        <v>31</v>
      </c>
      <c r="H4">
        <v>1</v>
      </c>
      <c r="I4" t="s">
        <v>27</v>
      </c>
    </row>
    <row r="5" spans="1:10" ht="15">
      <c r="A5" t="s">
        <v>138</v>
      </c>
      <c r="B5">
        <v>4</v>
      </c>
      <c r="C5" t="s">
        <v>6</v>
      </c>
      <c r="D5" t="s">
        <v>48</v>
      </c>
      <c r="E5">
        <v>1965</v>
      </c>
      <c r="F5" t="s">
        <v>46</v>
      </c>
      <c r="H5">
        <v>8</v>
      </c>
      <c r="I5" t="s">
        <v>20</v>
      </c>
    </row>
    <row r="6" spans="1:10" ht="15">
      <c r="A6" t="s">
        <v>139</v>
      </c>
      <c r="B6">
        <v>5</v>
      </c>
      <c r="C6" t="s">
        <v>6</v>
      </c>
      <c r="D6" t="s">
        <v>49</v>
      </c>
      <c r="E6">
        <v>1996</v>
      </c>
      <c r="F6" t="s">
        <v>46</v>
      </c>
      <c r="H6">
        <v>2</v>
      </c>
      <c r="I6" t="s">
        <v>26</v>
      </c>
    </row>
    <row r="7" spans="1:10" ht="15">
      <c r="A7" t="s">
        <v>140</v>
      </c>
      <c r="B7">
        <v>6</v>
      </c>
      <c r="C7" t="s">
        <v>6</v>
      </c>
      <c r="D7" t="s">
        <v>52</v>
      </c>
      <c r="E7">
        <v>1976</v>
      </c>
      <c r="F7" t="s">
        <v>31</v>
      </c>
      <c r="H7">
        <v>5</v>
      </c>
      <c r="I7" t="s">
        <v>23</v>
      </c>
    </row>
    <row r="8" spans="1:10" ht="15">
      <c r="A8" t="s">
        <v>141</v>
      </c>
      <c r="B8">
        <v>7</v>
      </c>
      <c r="C8" t="s">
        <v>6</v>
      </c>
      <c r="D8" t="s">
        <v>58</v>
      </c>
      <c r="E8">
        <v>1979</v>
      </c>
      <c r="F8" t="s">
        <v>31</v>
      </c>
      <c r="H8">
        <v>5</v>
      </c>
      <c r="I8" t="s">
        <v>23</v>
      </c>
    </row>
    <row r="9" spans="1:10" ht="15">
      <c r="A9" t="s">
        <v>142</v>
      </c>
      <c r="B9">
        <v>8</v>
      </c>
      <c r="C9" t="s">
        <v>6</v>
      </c>
      <c r="D9" t="s">
        <v>59</v>
      </c>
      <c r="E9">
        <v>1996</v>
      </c>
      <c r="F9" t="s">
        <v>31</v>
      </c>
      <c r="H9">
        <v>2</v>
      </c>
      <c r="I9" t="s">
        <v>26</v>
      </c>
    </row>
    <row r="10" spans="1:10" ht="15">
      <c r="A10" t="s">
        <v>143</v>
      </c>
      <c r="B10">
        <v>9</v>
      </c>
      <c r="C10" t="s">
        <v>6</v>
      </c>
      <c r="D10" t="s">
        <v>60</v>
      </c>
      <c r="E10">
        <v>2001</v>
      </c>
      <c r="F10" t="s">
        <v>31</v>
      </c>
      <c r="H10">
        <v>1</v>
      </c>
      <c r="I10" t="s">
        <v>27</v>
      </c>
    </row>
    <row r="11" spans="1:10" ht="15">
      <c r="A11" t="s">
        <v>144</v>
      </c>
      <c r="B11">
        <v>10</v>
      </c>
      <c r="C11" t="s">
        <v>6</v>
      </c>
      <c r="D11" t="s">
        <v>61</v>
      </c>
      <c r="E11">
        <v>1990</v>
      </c>
      <c r="F11" t="s">
        <v>31</v>
      </c>
      <c r="H11">
        <v>3</v>
      </c>
      <c r="I11" t="s">
        <v>25</v>
      </c>
    </row>
    <row r="12" spans="1:10" ht="15">
      <c r="A12" t="s">
        <v>145</v>
      </c>
      <c r="B12">
        <v>11</v>
      </c>
      <c r="C12" t="s">
        <v>6</v>
      </c>
      <c r="D12" t="s">
        <v>68</v>
      </c>
      <c r="E12">
        <v>1990</v>
      </c>
      <c r="F12" t="s">
        <v>31</v>
      </c>
      <c r="H12">
        <v>3</v>
      </c>
      <c r="I12" t="s">
        <v>25</v>
      </c>
    </row>
    <row r="13" spans="1:10" ht="15">
      <c r="A13" t="s">
        <v>146</v>
      </c>
      <c r="B13">
        <v>12</v>
      </c>
      <c r="C13" t="s">
        <v>6</v>
      </c>
      <c r="D13" t="s">
        <v>70</v>
      </c>
      <c r="E13">
        <v>1970</v>
      </c>
      <c r="F13" t="s">
        <v>31</v>
      </c>
      <c r="H13">
        <v>7</v>
      </c>
      <c r="I13" t="s">
        <v>21</v>
      </c>
    </row>
    <row r="14" spans="1:10" ht="15">
      <c r="A14" t="s">
        <v>147</v>
      </c>
      <c r="B14">
        <v>13</v>
      </c>
      <c r="C14" t="s">
        <v>6</v>
      </c>
      <c r="D14" t="s">
        <v>74</v>
      </c>
      <c r="E14">
        <v>1984</v>
      </c>
      <c r="F14" t="s">
        <v>31</v>
      </c>
      <c r="H14">
        <v>4</v>
      </c>
      <c r="I14" t="s">
        <v>24</v>
      </c>
    </row>
    <row r="15" spans="1:10" ht="15">
      <c r="A15" t="s">
        <v>148</v>
      </c>
      <c r="B15">
        <v>14</v>
      </c>
      <c r="C15" t="s">
        <v>6</v>
      </c>
      <c r="D15" t="s">
        <v>78</v>
      </c>
      <c r="E15">
        <v>2003</v>
      </c>
      <c r="F15" t="s">
        <v>31</v>
      </c>
      <c r="H15">
        <v>1</v>
      </c>
      <c r="I15" t="s">
        <v>27</v>
      </c>
    </row>
    <row r="16" spans="1:10" ht="15">
      <c r="A16" t="s">
        <v>149</v>
      </c>
      <c r="B16">
        <v>15</v>
      </c>
      <c r="C16" t="s">
        <v>6</v>
      </c>
      <c r="D16" t="s">
        <v>79</v>
      </c>
      <c r="E16">
        <v>1968</v>
      </c>
      <c r="F16" t="s">
        <v>31</v>
      </c>
      <c r="H16">
        <v>7</v>
      </c>
      <c r="I16" t="s">
        <v>21</v>
      </c>
    </row>
    <row r="17" spans="1:10" ht="15">
      <c r="A17" t="s">
        <v>150</v>
      </c>
      <c r="B17">
        <v>16</v>
      </c>
      <c r="C17" t="s">
        <v>6</v>
      </c>
      <c r="D17" t="s">
        <v>80</v>
      </c>
      <c r="E17">
        <v>1975</v>
      </c>
      <c r="F17" t="s">
        <v>31</v>
      </c>
      <c r="H17">
        <v>6</v>
      </c>
      <c r="I17" t="s">
        <v>22</v>
      </c>
    </row>
    <row r="18" spans="1:10" ht="15">
      <c r="A18" t="s">
        <v>151</v>
      </c>
      <c r="B18">
        <v>17</v>
      </c>
      <c r="C18" t="s">
        <v>6</v>
      </c>
      <c r="D18" t="s">
        <v>86</v>
      </c>
      <c r="E18">
        <v>1951</v>
      </c>
      <c r="F18" t="s">
        <v>31</v>
      </c>
      <c r="H18">
        <v>10</v>
      </c>
      <c r="I18" t="s">
        <v>18</v>
      </c>
    </row>
    <row r="19" spans="1:10" ht="15">
      <c r="A19" t="s">
        <v>152</v>
      </c>
      <c r="B19">
        <v>18</v>
      </c>
      <c r="C19" t="s">
        <v>6</v>
      </c>
      <c r="D19" t="s">
        <v>233</v>
      </c>
      <c r="E19">
        <v>2000</v>
      </c>
      <c r="F19" t="s">
        <v>31</v>
      </c>
      <c r="H19">
        <v>1</v>
      </c>
      <c r="I19" t="s">
        <v>27</v>
      </c>
    </row>
    <row r="20" spans="1:10" ht="14.25">
      <c r="A20" t="s">
        <v>153</v>
      </c>
      <c r="B20">
        <v>19</v>
      </c>
      <c r="C20" t="s">
        <v>6</v>
      </c>
      <c r="D20" t="s">
        <v>93</v>
      </c>
      <c r="E20">
        <v>1965</v>
      </c>
      <c r="F20" t="s">
        <v>92</v>
      </c>
      <c r="H20">
        <v>8</v>
      </c>
      <c r="I20" t="s">
        <v>20</v>
      </c>
    </row>
    <row r="21" spans="1:10" ht="14.25">
      <c r="A21" t="s">
        <v>154</v>
      </c>
      <c r="B21">
        <v>20</v>
      </c>
      <c r="C21" t="s">
        <v>6</v>
      </c>
      <c r="D21" t="s">
        <v>95</v>
      </c>
      <c r="E21">
        <v>1998</v>
      </c>
      <c r="F21" t="s">
        <v>92</v>
      </c>
      <c r="H21">
        <v>2</v>
      </c>
      <c r="I21" t="s">
        <v>26</v>
      </c>
    </row>
    <row r="22" spans="1:10" ht="14.25">
      <c r="A22" t="s">
        <v>155</v>
      </c>
      <c r="B22">
        <v>21</v>
      </c>
      <c r="C22" t="s">
        <v>6</v>
      </c>
      <c r="D22" t="s">
        <v>96</v>
      </c>
      <c r="E22">
        <v>1998</v>
      </c>
      <c r="F22" t="s">
        <v>92</v>
      </c>
      <c r="H22">
        <v>2</v>
      </c>
      <c r="I22" t="s">
        <v>26</v>
      </c>
    </row>
    <row r="23" spans="1:10" ht="14.25">
      <c r="A23" t="s">
        <v>156</v>
      </c>
      <c r="B23">
        <v>22</v>
      </c>
      <c r="C23" t="s">
        <v>6</v>
      </c>
      <c r="D23" t="s">
        <v>97</v>
      </c>
      <c r="E23">
        <v>1975</v>
      </c>
      <c r="F23" t="s">
        <v>92</v>
      </c>
      <c r="H23">
        <v>6</v>
      </c>
      <c r="I23" t="s">
        <v>22</v>
      </c>
    </row>
    <row r="24" spans="1:10" ht="15">
      <c r="A24" t="s">
        <v>157</v>
      </c>
      <c r="B24">
        <v>23</v>
      </c>
      <c r="C24" t="s">
        <v>6</v>
      </c>
      <c r="D24" t="s">
        <v>98</v>
      </c>
      <c r="E24">
        <v>1952</v>
      </c>
      <c r="F24" t="s">
        <v>31</v>
      </c>
      <c r="H24">
        <v>10</v>
      </c>
      <c r="I24" t="s">
        <v>18</v>
      </c>
    </row>
    <row r="25" spans="1:10" ht="15">
      <c r="A25" t="s">
        <v>158</v>
      </c>
      <c r="B25">
        <v>24</v>
      </c>
      <c r="C25" t="s">
        <v>6</v>
      </c>
      <c r="D25" t="s">
        <v>107</v>
      </c>
      <c r="E25">
        <v>1999</v>
      </c>
      <c r="F25" t="s">
        <v>31</v>
      </c>
      <c r="H25">
        <v>2</v>
      </c>
      <c r="I25" t="s">
        <v>26</v>
      </c>
    </row>
    <row r="26" spans="1:10" ht="15">
      <c r="A26" t="s">
        <v>159</v>
      </c>
      <c r="B26">
        <v>25</v>
      </c>
      <c r="C26" t="s">
        <v>6</v>
      </c>
      <c r="D26" t="s">
        <v>110</v>
      </c>
      <c r="E26">
        <v>1992</v>
      </c>
      <c r="F26" t="s">
        <v>31</v>
      </c>
      <c r="G26">
        <v>1</v>
      </c>
      <c r="H26">
        <v>2</v>
      </c>
      <c r="I26" t="s">
        <v>26</v>
      </c>
      <c r="J26" t="s">
        <v>4</v>
      </c>
    </row>
    <row r="27" spans="1:10" ht="15">
      <c r="A27" t="s">
        <v>160</v>
      </c>
      <c r="B27">
        <v>26</v>
      </c>
      <c r="C27" t="s">
        <v>6</v>
      </c>
      <c r="D27" t="s">
        <v>111</v>
      </c>
      <c r="E27">
        <v>1974</v>
      </c>
      <c r="F27" t="s">
        <v>31</v>
      </c>
      <c r="H27">
        <v>6</v>
      </c>
      <c r="I27" t="s">
        <v>22</v>
      </c>
    </row>
    <row r="28" spans="1:10" ht="15">
      <c r="A28" t="s">
        <v>161</v>
      </c>
      <c r="B28">
        <v>27</v>
      </c>
      <c r="C28" t="s">
        <v>6</v>
      </c>
      <c r="D28" t="s">
        <v>115</v>
      </c>
      <c r="E28">
        <v>1987</v>
      </c>
      <c r="F28" t="s">
        <v>31</v>
      </c>
      <c r="H28">
        <v>3</v>
      </c>
      <c r="I28" t="s">
        <v>25</v>
      </c>
    </row>
    <row r="29" spans="1:10" ht="15">
      <c r="A29" t="s">
        <v>162</v>
      </c>
      <c r="B29">
        <v>1</v>
      </c>
      <c r="C29" t="s">
        <v>5</v>
      </c>
      <c r="D29" t="s">
        <v>33</v>
      </c>
      <c r="E29">
        <v>1993</v>
      </c>
      <c r="F29" t="s">
        <v>31</v>
      </c>
      <c r="G29">
        <v>1</v>
      </c>
      <c r="H29">
        <v>2</v>
      </c>
      <c r="I29" t="s">
        <v>26</v>
      </c>
      <c r="J29" t="s">
        <v>4</v>
      </c>
    </row>
    <row r="30" spans="1:10" ht="15">
      <c r="A30" t="s">
        <v>163</v>
      </c>
      <c r="B30">
        <v>2</v>
      </c>
      <c r="C30" t="s">
        <v>5</v>
      </c>
      <c r="D30" t="s">
        <v>32</v>
      </c>
      <c r="E30">
        <v>1994</v>
      </c>
      <c r="F30" t="s">
        <v>31</v>
      </c>
      <c r="H30">
        <v>2</v>
      </c>
      <c r="I30" t="s">
        <v>26</v>
      </c>
    </row>
    <row r="31" spans="1:10" ht="15">
      <c r="A31" t="s">
        <v>164</v>
      </c>
      <c r="B31">
        <v>3</v>
      </c>
      <c r="C31" t="s">
        <v>5</v>
      </c>
      <c r="D31" t="s">
        <v>36</v>
      </c>
      <c r="E31">
        <v>1951</v>
      </c>
      <c r="F31" t="s">
        <v>37</v>
      </c>
      <c r="H31">
        <v>10</v>
      </c>
      <c r="I31" t="s">
        <v>18</v>
      </c>
    </row>
    <row r="32" spans="1:10" ht="15">
      <c r="A32" t="s">
        <v>165</v>
      </c>
      <c r="B32">
        <v>4</v>
      </c>
      <c r="C32" t="s">
        <v>5</v>
      </c>
      <c r="D32" t="s">
        <v>38</v>
      </c>
      <c r="E32">
        <v>1949</v>
      </c>
      <c r="F32" t="s">
        <v>31</v>
      </c>
      <c r="H32">
        <v>11</v>
      </c>
      <c r="I32" t="s">
        <v>17</v>
      </c>
    </row>
    <row r="33" spans="1:10" ht="15">
      <c r="A33" t="s">
        <v>166</v>
      </c>
      <c r="B33">
        <v>5</v>
      </c>
      <c r="C33" t="s">
        <v>5</v>
      </c>
      <c r="D33" t="s">
        <v>39</v>
      </c>
      <c r="E33">
        <v>1978</v>
      </c>
      <c r="F33" t="s">
        <v>31</v>
      </c>
      <c r="H33">
        <v>5</v>
      </c>
      <c r="I33" t="s">
        <v>23</v>
      </c>
    </row>
    <row r="34" spans="1:10" ht="15">
      <c r="A34" t="s">
        <v>167</v>
      </c>
      <c r="B34">
        <v>6</v>
      </c>
      <c r="C34" t="s">
        <v>5</v>
      </c>
      <c r="D34" t="s">
        <v>41</v>
      </c>
      <c r="E34">
        <v>1978</v>
      </c>
      <c r="F34" t="s">
        <v>31</v>
      </c>
      <c r="H34">
        <v>5</v>
      </c>
      <c r="I34" t="s">
        <v>23</v>
      </c>
    </row>
    <row r="35" spans="1:10" ht="15">
      <c r="A35" t="s">
        <v>168</v>
      </c>
      <c r="B35">
        <v>7</v>
      </c>
      <c r="C35" t="s">
        <v>5</v>
      </c>
      <c r="D35" t="s">
        <v>42</v>
      </c>
      <c r="E35">
        <v>1998</v>
      </c>
      <c r="F35" t="s">
        <v>31</v>
      </c>
      <c r="H35">
        <v>2</v>
      </c>
      <c r="I35" t="s">
        <v>26</v>
      </c>
    </row>
    <row r="36" spans="1:10" ht="15">
      <c r="A36" t="s">
        <v>169</v>
      </c>
      <c r="B36">
        <v>8</v>
      </c>
      <c r="C36" t="s">
        <v>5</v>
      </c>
      <c r="D36" t="s">
        <v>43</v>
      </c>
      <c r="E36">
        <v>1939</v>
      </c>
      <c r="F36" t="s">
        <v>44</v>
      </c>
      <c r="H36">
        <v>13</v>
      </c>
      <c r="I36" t="s">
        <v>16</v>
      </c>
    </row>
    <row r="37" spans="1:10" ht="15">
      <c r="A37" t="s">
        <v>170</v>
      </c>
      <c r="B37">
        <v>9</v>
      </c>
      <c r="C37" t="s">
        <v>5</v>
      </c>
      <c r="D37" t="s">
        <v>45</v>
      </c>
      <c r="E37">
        <v>1973</v>
      </c>
      <c r="F37" t="s">
        <v>46</v>
      </c>
      <c r="G37">
        <v>1</v>
      </c>
      <c r="H37">
        <v>6</v>
      </c>
      <c r="I37" t="s">
        <v>22</v>
      </c>
      <c r="J37" t="s">
        <v>4</v>
      </c>
    </row>
    <row r="38" spans="1:10" ht="15">
      <c r="A38" t="s">
        <v>171</v>
      </c>
      <c r="B38">
        <v>10</v>
      </c>
      <c r="C38" t="s">
        <v>5</v>
      </c>
      <c r="D38" t="s">
        <v>47</v>
      </c>
      <c r="E38">
        <v>1963</v>
      </c>
      <c r="F38" t="s">
        <v>46</v>
      </c>
      <c r="H38">
        <v>8</v>
      </c>
      <c r="I38" t="s">
        <v>20</v>
      </c>
    </row>
    <row r="39" spans="1:10" ht="15">
      <c r="A39" t="s">
        <v>172</v>
      </c>
      <c r="B39">
        <v>11</v>
      </c>
      <c r="C39" t="s">
        <v>5</v>
      </c>
      <c r="D39" t="s">
        <v>50</v>
      </c>
      <c r="E39">
        <v>1989</v>
      </c>
      <c r="F39" t="s">
        <v>46</v>
      </c>
      <c r="H39">
        <v>3</v>
      </c>
      <c r="I39" t="s">
        <v>25</v>
      </c>
    </row>
    <row r="40" spans="1:10" ht="15">
      <c r="A40" t="s">
        <v>173</v>
      </c>
      <c r="B40">
        <v>12</v>
      </c>
      <c r="C40" t="s">
        <v>5</v>
      </c>
      <c r="D40" t="s">
        <v>51</v>
      </c>
      <c r="E40">
        <v>1976</v>
      </c>
      <c r="F40" t="s">
        <v>31</v>
      </c>
      <c r="H40">
        <v>5</v>
      </c>
      <c r="I40" t="s">
        <v>23</v>
      </c>
    </row>
    <row r="41" spans="1:10" ht="15">
      <c r="A41" t="s">
        <v>174</v>
      </c>
      <c r="B41">
        <v>13</v>
      </c>
      <c r="C41" t="s">
        <v>5</v>
      </c>
      <c r="D41" t="s">
        <v>53</v>
      </c>
      <c r="E41">
        <v>1971</v>
      </c>
      <c r="F41" t="s">
        <v>31</v>
      </c>
      <c r="G41">
        <v>1</v>
      </c>
      <c r="H41">
        <v>6</v>
      </c>
      <c r="I41" t="s">
        <v>22</v>
      </c>
      <c r="J41" t="s">
        <v>4</v>
      </c>
    </row>
    <row r="42" spans="1:10" ht="15">
      <c r="A42" t="s">
        <v>175</v>
      </c>
      <c r="B42">
        <v>14</v>
      </c>
      <c r="C42" t="s">
        <v>5</v>
      </c>
      <c r="D42" t="s">
        <v>54</v>
      </c>
      <c r="E42">
        <v>2001</v>
      </c>
      <c r="F42" t="s">
        <v>31</v>
      </c>
      <c r="H42">
        <v>1</v>
      </c>
      <c r="I42" t="s">
        <v>27</v>
      </c>
    </row>
    <row r="43" spans="1:10" ht="15">
      <c r="A43" t="s">
        <v>176</v>
      </c>
      <c r="B43">
        <v>15</v>
      </c>
      <c r="C43" t="s">
        <v>5</v>
      </c>
      <c r="D43" t="s">
        <v>55</v>
      </c>
      <c r="E43">
        <v>1936</v>
      </c>
      <c r="F43" t="s">
        <v>31</v>
      </c>
      <c r="H43">
        <v>13</v>
      </c>
      <c r="I43" t="s">
        <v>16</v>
      </c>
    </row>
    <row r="44" spans="1:10" ht="15">
      <c r="A44" t="s">
        <v>177</v>
      </c>
      <c r="B44">
        <v>16</v>
      </c>
      <c r="C44" t="s">
        <v>5</v>
      </c>
      <c r="D44" t="s">
        <v>56</v>
      </c>
      <c r="E44">
        <v>1954</v>
      </c>
      <c r="F44" t="s">
        <v>31</v>
      </c>
      <c r="H44">
        <v>10</v>
      </c>
      <c r="I44" t="s">
        <v>18</v>
      </c>
    </row>
    <row r="45" spans="1:10" ht="15">
      <c r="A45" t="s">
        <v>178</v>
      </c>
      <c r="B45">
        <v>17</v>
      </c>
      <c r="C45" t="s">
        <v>5</v>
      </c>
      <c r="D45" t="s">
        <v>57</v>
      </c>
      <c r="E45">
        <v>1992</v>
      </c>
      <c r="F45" t="s">
        <v>31</v>
      </c>
      <c r="H45">
        <v>2</v>
      </c>
      <c r="I45" t="s">
        <v>26</v>
      </c>
    </row>
    <row r="46" spans="1:10" ht="15">
      <c r="A46" t="s">
        <v>179</v>
      </c>
      <c r="B46">
        <v>18</v>
      </c>
      <c r="C46" t="s">
        <v>5</v>
      </c>
      <c r="D46" t="s">
        <v>62</v>
      </c>
      <c r="E46">
        <v>1964</v>
      </c>
      <c r="F46" t="s">
        <v>31</v>
      </c>
      <c r="H46">
        <v>8</v>
      </c>
      <c r="I46" t="s">
        <v>20</v>
      </c>
    </row>
    <row r="47" spans="1:10" ht="15">
      <c r="A47" t="s">
        <v>180</v>
      </c>
      <c r="B47">
        <v>19</v>
      </c>
      <c r="C47" t="s">
        <v>5</v>
      </c>
      <c r="D47" t="s">
        <v>63</v>
      </c>
      <c r="E47">
        <v>1962</v>
      </c>
      <c r="F47" t="s">
        <v>64</v>
      </c>
      <c r="H47">
        <v>8</v>
      </c>
      <c r="I47" t="s">
        <v>20</v>
      </c>
    </row>
    <row r="48" spans="1:10" ht="15">
      <c r="A48" t="s">
        <v>181</v>
      </c>
      <c r="B48">
        <v>20</v>
      </c>
      <c r="C48" t="s">
        <v>5</v>
      </c>
      <c r="D48" t="s">
        <v>65</v>
      </c>
      <c r="E48">
        <v>1969</v>
      </c>
      <c r="F48" t="s">
        <v>31</v>
      </c>
      <c r="H48">
        <v>7</v>
      </c>
      <c r="I48" t="s">
        <v>21</v>
      </c>
    </row>
    <row r="49" spans="1:10" ht="15">
      <c r="A49" t="s">
        <v>182</v>
      </c>
      <c r="B49">
        <v>21</v>
      </c>
      <c r="C49" t="s">
        <v>5</v>
      </c>
      <c r="D49" t="s">
        <v>66</v>
      </c>
      <c r="E49">
        <v>2000</v>
      </c>
      <c r="F49" t="s">
        <v>31</v>
      </c>
      <c r="H49">
        <v>1</v>
      </c>
      <c r="I49" t="s">
        <v>27</v>
      </c>
    </row>
    <row r="50" spans="1:10" ht="15">
      <c r="A50" t="s">
        <v>183</v>
      </c>
      <c r="B50">
        <v>22</v>
      </c>
      <c r="C50" t="s">
        <v>5</v>
      </c>
      <c r="D50" t="s">
        <v>67</v>
      </c>
      <c r="E50">
        <v>1978</v>
      </c>
      <c r="F50" t="s">
        <v>31</v>
      </c>
      <c r="H50">
        <v>5</v>
      </c>
      <c r="I50" t="s">
        <v>23</v>
      </c>
    </row>
    <row r="51" spans="1:10" ht="15">
      <c r="A51" t="s">
        <v>184</v>
      </c>
      <c r="B51">
        <v>23</v>
      </c>
      <c r="C51" t="s">
        <v>5</v>
      </c>
      <c r="D51" t="s">
        <v>69</v>
      </c>
      <c r="E51">
        <v>1978</v>
      </c>
      <c r="F51" t="s">
        <v>31</v>
      </c>
      <c r="H51">
        <v>5</v>
      </c>
      <c r="I51" t="s">
        <v>23</v>
      </c>
    </row>
    <row r="52" spans="1:10" ht="15">
      <c r="A52" t="s">
        <v>185</v>
      </c>
      <c r="B52">
        <v>24</v>
      </c>
      <c r="C52" t="s">
        <v>5</v>
      </c>
      <c r="D52" t="s">
        <v>71</v>
      </c>
      <c r="E52">
        <v>1981</v>
      </c>
      <c r="F52" t="s">
        <v>31</v>
      </c>
      <c r="H52">
        <v>4</v>
      </c>
      <c r="I52" t="s">
        <v>24</v>
      </c>
    </row>
    <row r="53" spans="1:10" ht="15">
      <c r="A53" t="s">
        <v>186</v>
      </c>
      <c r="B53">
        <v>25</v>
      </c>
      <c r="C53" t="s">
        <v>5</v>
      </c>
      <c r="D53" t="s">
        <v>72</v>
      </c>
      <c r="E53">
        <v>1988</v>
      </c>
      <c r="F53" t="s">
        <v>31</v>
      </c>
      <c r="G53">
        <v>1</v>
      </c>
      <c r="H53">
        <v>3</v>
      </c>
      <c r="I53" t="s">
        <v>25</v>
      </c>
      <c r="J53" t="s">
        <v>4</v>
      </c>
    </row>
    <row r="54" spans="1:10" ht="15">
      <c r="A54" t="s">
        <v>187</v>
      </c>
      <c r="B54">
        <v>26</v>
      </c>
      <c r="C54" t="s">
        <v>5</v>
      </c>
      <c r="D54" t="s">
        <v>73</v>
      </c>
      <c r="E54">
        <v>1965</v>
      </c>
      <c r="F54" t="s">
        <v>31</v>
      </c>
      <c r="G54">
        <v>1</v>
      </c>
      <c r="H54">
        <v>8</v>
      </c>
      <c r="I54" t="s">
        <v>20</v>
      </c>
      <c r="J54" t="s">
        <v>4</v>
      </c>
    </row>
    <row r="55" spans="1:10" ht="15">
      <c r="A55" t="s">
        <v>188</v>
      </c>
      <c r="B55">
        <v>27</v>
      </c>
      <c r="C55" t="s">
        <v>5</v>
      </c>
      <c r="D55" t="s">
        <v>75</v>
      </c>
      <c r="E55">
        <v>1959</v>
      </c>
      <c r="F55" t="s">
        <v>31</v>
      </c>
      <c r="H55">
        <v>9</v>
      </c>
      <c r="I55" t="s">
        <v>19</v>
      </c>
    </row>
    <row r="56" spans="1:10" ht="15">
      <c r="A56" t="s">
        <v>189</v>
      </c>
      <c r="B56">
        <v>28</v>
      </c>
      <c r="C56" t="s">
        <v>5</v>
      </c>
      <c r="D56" t="s">
        <v>76</v>
      </c>
      <c r="E56">
        <v>1983</v>
      </c>
      <c r="F56" t="s">
        <v>31</v>
      </c>
      <c r="H56">
        <v>4</v>
      </c>
      <c r="I56" t="s">
        <v>24</v>
      </c>
    </row>
    <row r="57" spans="1:10" ht="15">
      <c r="A57" t="s">
        <v>190</v>
      </c>
      <c r="B57">
        <v>29</v>
      </c>
      <c r="C57" t="s">
        <v>5</v>
      </c>
      <c r="D57" t="s">
        <v>77</v>
      </c>
      <c r="E57">
        <v>2000</v>
      </c>
      <c r="F57" t="s">
        <v>31</v>
      </c>
      <c r="H57">
        <v>1</v>
      </c>
      <c r="I57" t="s">
        <v>27</v>
      </c>
    </row>
    <row r="58" spans="1:10" ht="15">
      <c r="A58" t="s">
        <v>191</v>
      </c>
      <c r="B58">
        <v>30</v>
      </c>
      <c r="C58" t="s">
        <v>5</v>
      </c>
      <c r="D58" t="s">
        <v>81</v>
      </c>
      <c r="E58">
        <v>1989</v>
      </c>
      <c r="F58" t="s">
        <v>31</v>
      </c>
      <c r="G58">
        <v>1</v>
      </c>
      <c r="H58">
        <v>3</v>
      </c>
      <c r="I58" t="s">
        <v>25</v>
      </c>
      <c r="J58" t="s">
        <v>4</v>
      </c>
    </row>
    <row r="59" spans="1:10" ht="15">
      <c r="A59" t="s">
        <v>192</v>
      </c>
      <c r="B59">
        <v>31</v>
      </c>
      <c r="C59" t="s">
        <v>5</v>
      </c>
      <c r="D59" t="s">
        <v>82</v>
      </c>
      <c r="E59">
        <v>2001</v>
      </c>
      <c r="F59" t="s">
        <v>46</v>
      </c>
      <c r="H59">
        <v>1</v>
      </c>
      <c r="I59" t="s">
        <v>27</v>
      </c>
    </row>
    <row r="60" spans="1:10" ht="15">
      <c r="A60" t="s">
        <v>193</v>
      </c>
      <c r="B60">
        <v>32</v>
      </c>
      <c r="C60" t="s">
        <v>5</v>
      </c>
      <c r="D60" t="s">
        <v>83</v>
      </c>
      <c r="E60">
        <v>1957</v>
      </c>
      <c r="F60" t="s">
        <v>46</v>
      </c>
      <c r="G60">
        <v>1</v>
      </c>
      <c r="H60">
        <v>9</v>
      </c>
      <c r="I60" t="s">
        <v>19</v>
      </c>
      <c r="J60" t="s">
        <v>4</v>
      </c>
    </row>
    <row r="61" spans="1:10" ht="15">
      <c r="A61" t="s">
        <v>194</v>
      </c>
      <c r="B61">
        <v>33</v>
      </c>
      <c r="C61" t="s">
        <v>5</v>
      </c>
      <c r="D61" t="s">
        <v>84</v>
      </c>
      <c r="E61">
        <v>1980</v>
      </c>
      <c r="F61" t="s">
        <v>31</v>
      </c>
      <c r="H61">
        <v>5</v>
      </c>
      <c r="I61" t="s">
        <v>23</v>
      </c>
    </row>
    <row r="62" spans="1:10" ht="15">
      <c r="A62" t="s">
        <v>195</v>
      </c>
      <c r="B62">
        <v>34</v>
      </c>
      <c r="C62" t="s">
        <v>5</v>
      </c>
      <c r="D62" t="s">
        <v>85</v>
      </c>
      <c r="E62">
        <v>1988</v>
      </c>
      <c r="F62" t="s">
        <v>31</v>
      </c>
      <c r="H62">
        <v>3</v>
      </c>
      <c r="I62" t="s">
        <v>25</v>
      </c>
    </row>
    <row r="63" spans="1:10" ht="15">
      <c r="A63" t="s">
        <v>196</v>
      </c>
      <c r="B63">
        <v>35</v>
      </c>
      <c r="C63" t="s">
        <v>5</v>
      </c>
      <c r="D63" t="s">
        <v>88</v>
      </c>
      <c r="E63">
        <v>1965</v>
      </c>
      <c r="F63" t="s">
        <v>31</v>
      </c>
      <c r="H63">
        <v>8</v>
      </c>
      <c r="I63" t="s">
        <v>20</v>
      </c>
    </row>
    <row r="64" spans="1:10" ht="15">
      <c r="A64" t="s">
        <v>197</v>
      </c>
      <c r="B64">
        <v>36</v>
      </c>
      <c r="C64" t="s">
        <v>5</v>
      </c>
      <c r="D64" t="s">
        <v>89</v>
      </c>
      <c r="E64">
        <v>1946</v>
      </c>
      <c r="F64" t="s">
        <v>31</v>
      </c>
      <c r="H64">
        <v>11</v>
      </c>
      <c r="I64" t="s">
        <v>17</v>
      </c>
    </row>
    <row r="65" spans="1:10" ht="15">
      <c r="A65" t="s">
        <v>198</v>
      </c>
      <c r="B65">
        <v>37</v>
      </c>
      <c r="C65" t="s">
        <v>5</v>
      </c>
      <c r="D65" t="s">
        <v>90</v>
      </c>
      <c r="E65">
        <v>1993</v>
      </c>
      <c r="F65" t="s">
        <v>31</v>
      </c>
      <c r="H65">
        <v>2</v>
      </c>
      <c r="I65" t="s">
        <v>26</v>
      </c>
    </row>
    <row r="66" spans="1:10" ht="15">
      <c r="A66" t="s">
        <v>199</v>
      </c>
      <c r="B66">
        <v>38</v>
      </c>
      <c r="C66" t="s">
        <v>5</v>
      </c>
      <c r="D66" t="s">
        <v>91</v>
      </c>
      <c r="E66">
        <v>1964</v>
      </c>
      <c r="F66" t="s">
        <v>92</v>
      </c>
      <c r="H66">
        <v>8</v>
      </c>
      <c r="I66" t="s">
        <v>20</v>
      </c>
    </row>
    <row r="67" spans="1:10" ht="15">
      <c r="A67" t="s">
        <v>200</v>
      </c>
      <c r="B67">
        <v>39</v>
      </c>
      <c r="C67" t="s">
        <v>5</v>
      </c>
      <c r="D67" t="s">
        <v>94</v>
      </c>
      <c r="E67">
        <v>2001</v>
      </c>
      <c r="F67" t="s">
        <v>92</v>
      </c>
      <c r="H67">
        <v>1</v>
      </c>
      <c r="I67" t="s">
        <v>27</v>
      </c>
    </row>
    <row r="68" spans="1:10" ht="15">
      <c r="A68" t="s">
        <v>201</v>
      </c>
      <c r="B68">
        <v>40</v>
      </c>
      <c r="C68" t="s">
        <v>5</v>
      </c>
      <c r="D68" t="s">
        <v>99</v>
      </c>
      <c r="E68">
        <v>1986</v>
      </c>
      <c r="F68" t="s">
        <v>100</v>
      </c>
      <c r="H68">
        <v>3</v>
      </c>
      <c r="I68" t="s">
        <v>25</v>
      </c>
    </row>
    <row r="69" spans="1:10" ht="15">
      <c r="A69" t="s">
        <v>202</v>
      </c>
      <c r="B69">
        <v>41</v>
      </c>
      <c r="C69" t="s">
        <v>5</v>
      </c>
      <c r="D69" t="s">
        <v>103</v>
      </c>
      <c r="E69">
        <v>1983</v>
      </c>
      <c r="F69" t="s">
        <v>31</v>
      </c>
      <c r="H69">
        <v>4</v>
      </c>
      <c r="I69" t="s">
        <v>24</v>
      </c>
    </row>
    <row r="70" spans="1:10" ht="15">
      <c r="A70" t="s">
        <v>203</v>
      </c>
      <c r="B70">
        <v>42</v>
      </c>
      <c r="C70" t="s">
        <v>5</v>
      </c>
      <c r="D70" t="s">
        <v>104</v>
      </c>
      <c r="E70">
        <v>1982</v>
      </c>
      <c r="F70" t="s">
        <v>105</v>
      </c>
      <c r="H70">
        <v>4</v>
      </c>
      <c r="I70" t="s">
        <v>24</v>
      </c>
    </row>
    <row r="71" spans="1:10" ht="15">
      <c r="A71" t="s">
        <v>204</v>
      </c>
      <c r="B71">
        <v>43</v>
      </c>
      <c r="C71" t="s">
        <v>5</v>
      </c>
      <c r="D71" t="s">
        <v>106</v>
      </c>
      <c r="E71">
        <v>2001</v>
      </c>
      <c r="F71" t="s">
        <v>31</v>
      </c>
      <c r="H71">
        <v>1</v>
      </c>
      <c r="I71" t="s">
        <v>27</v>
      </c>
    </row>
    <row r="72" spans="1:10" ht="15">
      <c r="A72" t="s">
        <v>205</v>
      </c>
      <c r="B72">
        <v>44</v>
      </c>
      <c r="C72" t="s">
        <v>5</v>
      </c>
      <c r="D72" t="s">
        <v>108</v>
      </c>
      <c r="E72">
        <v>1998</v>
      </c>
      <c r="F72" t="s">
        <v>31</v>
      </c>
      <c r="H72">
        <v>2</v>
      </c>
      <c r="I72" t="s">
        <v>26</v>
      </c>
    </row>
    <row r="73" spans="1:10" ht="15">
      <c r="A73" t="s">
        <v>206</v>
      </c>
      <c r="B73">
        <v>45</v>
      </c>
      <c r="C73" t="s">
        <v>5</v>
      </c>
      <c r="D73" t="s">
        <v>109</v>
      </c>
      <c r="E73">
        <v>1971</v>
      </c>
      <c r="F73" t="s">
        <v>31</v>
      </c>
      <c r="H73">
        <v>6</v>
      </c>
      <c r="I73" t="s">
        <v>22</v>
      </c>
    </row>
    <row r="74" spans="1:10" ht="15">
      <c r="A74" t="s">
        <v>207</v>
      </c>
      <c r="B74">
        <v>46</v>
      </c>
      <c r="C74" t="s">
        <v>5</v>
      </c>
      <c r="D74" t="s">
        <v>112</v>
      </c>
      <c r="E74">
        <v>1953</v>
      </c>
      <c r="F74" t="s">
        <v>113</v>
      </c>
      <c r="H74">
        <v>10</v>
      </c>
      <c r="I74" t="s">
        <v>18</v>
      </c>
    </row>
    <row r="75" spans="1:10" ht="15">
      <c r="A75" t="s">
        <v>208</v>
      </c>
      <c r="B75">
        <v>47</v>
      </c>
      <c r="C75" t="s">
        <v>5</v>
      </c>
      <c r="D75" t="s">
        <v>114</v>
      </c>
      <c r="E75">
        <v>1955</v>
      </c>
      <c r="F75" t="s">
        <v>31</v>
      </c>
      <c r="H75">
        <v>10</v>
      </c>
      <c r="I75" t="s">
        <v>18</v>
      </c>
    </row>
    <row r="76" spans="1:10" ht="15">
      <c r="A76" t="s">
        <v>209</v>
      </c>
      <c r="B76">
        <v>48</v>
      </c>
      <c r="C76" t="s">
        <v>5</v>
      </c>
      <c r="D76" t="s">
        <v>116</v>
      </c>
      <c r="E76">
        <v>1980</v>
      </c>
      <c r="F76" t="s">
        <v>117</v>
      </c>
      <c r="H76">
        <v>5</v>
      </c>
      <c r="I76" t="s">
        <v>23</v>
      </c>
    </row>
    <row r="77" spans="1:10" ht="15">
      <c r="A77" t="s">
        <v>210</v>
      </c>
      <c r="B77">
        <v>49</v>
      </c>
      <c r="C77" t="s">
        <v>5</v>
      </c>
      <c r="D77" t="s">
        <v>118</v>
      </c>
      <c r="E77">
        <v>1975</v>
      </c>
      <c r="F77" t="s">
        <v>31</v>
      </c>
      <c r="H77">
        <v>6</v>
      </c>
      <c r="I77" t="s">
        <v>22</v>
      </c>
    </row>
    <row r="78" spans="1:10" ht="15">
      <c r="A78" t="s">
        <v>211</v>
      </c>
      <c r="B78">
        <v>50</v>
      </c>
      <c r="C78" t="s">
        <v>5</v>
      </c>
      <c r="D78" t="s">
        <v>119</v>
      </c>
      <c r="E78">
        <v>1986</v>
      </c>
      <c r="F78" t="s">
        <v>120</v>
      </c>
      <c r="H78">
        <v>3</v>
      </c>
      <c r="I78" t="s">
        <v>25</v>
      </c>
    </row>
    <row r="79" spans="1:10" ht="15">
      <c r="A79" t="s">
        <v>212</v>
      </c>
      <c r="B79">
        <v>51</v>
      </c>
      <c r="C79" t="s">
        <v>5</v>
      </c>
      <c r="D79" t="s">
        <v>121</v>
      </c>
      <c r="E79">
        <v>1976</v>
      </c>
      <c r="F79" t="s">
        <v>31</v>
      </c>
      <c r="H79">
        <v>5</v>
      </c>
      <c r="I79" t="s">
        <v>23</v>
      </c>
    </row>
    <row r="80" spans="1:10" ht="15">
      <c r="A80" t="s">
        <v>213</v>
      </c>
      <c r="B80">
        <v>52</v>
      </c>
      <c r="C80" t="s">
        <v>5</v>
      </c>
      <c r="D80" t="s">
        <v>122</v>
      </c>
      <c r="E80">
        <v>1966</v>
      </c>
      <c r="F80" t="s">
        <v>123</v>
      </c>
      <c r="G80">
        <v>1</v>
      </c>
      <c r="H80">
        <v>7</v>
      </c>
      <c r="I80" t="s">
        <v>21</v>
      </c>
      <c r="J80" t="s">
        <v>4</v>
      </c>
    </row>
    <row r="81" spans="1:10" ht="15">
      <c r="A81" t="s">
        <v>214</v>
      </c>
      <c r="B81">
        <v>53</v>
      </c>
      <c r="C81" t="s">
        <v>5</v>
      </c>
      <c r="D81" t="s">
        <v>124</v>
      </c>
      <c r="E81">
        <v>1997</v>
      </c>
      <c r="F81" t="s">
        <v>31</v>
      </c>
      <c r="G81">
        <v>1</v>
      </c>
      <c r="H81">
        <v>2</v>
      </c>
      <c r="I81" t="s">
        <v>26</v>
      </c>
      <c r="J81" t="s">
        <v>4</v>
      </c>
    </row>
    <row r="82" spans="1:10" ht="15">
      <c r="A82" t="s">
        <v>215</v>
      </c>
      <c r="B82">
        <v>54</v>
      </c>
      <c r="C82" t="s">
        <v>5</v>
      </c>
      <c r="D82" t="s">
        <v>125</v>
      </c>
      <c r="E82">
        <v>1997</v>
      </c>
      <c r="F82" t="s">
        <v>31</v>
      </c>
      <c r="G82">
        <v>1</v>
      </c>
      <c r="H82">
        <v>2</v>
      </c>
      <c r="I82" t="s">
        <v>26</v>
      </c>
      <c r="J82" t="s">
        <v>4</v>
      </c>
    </row>
    <row r="83" spans="1:10" ht="15">
      <c r="A83" t="s">
        <v>216</v>
      </c>
      <c r="B83">
        <v>55</v>
      </c>
      <c r="C83" t="s">
        <v>5</v>
      </c>
      <c r="D83" t="s">
        <v>126</v>
      </c>
      <c r="E83">
        <v>1985</v>
      </c>
      <c r="F83" t="s">
        <v>31</v>
      </c>
      <c r="H83">
        <v>4</v>
      </c>
      <c r="I83" t="s">
        <v>24</v>
      </c>
    </row>
    <row r="84" spans="1:10" ht="15">
      <c r="A84" t="s">
        <v>217</v>
      </c>
      <c r="B84">
        <v>56</v>
      </c>
      <c r="C84" t="s">
        <v>5</v>
      </c>
      <c r="D84" t="s">
        <v>127</v>
      </c>
      <c r="E84">
        <v>2000</v>
      </c>
      <c r="F84" t="s">
        <v>31</v>
      </c>
      <c r="H84">
        <v>1</v>
      </c>
      <c r="I84" t="s">
        <v>27</v>
      </c>
    </row>
    <row r="85" spans="1:10" ht="15">
      <c r="A85" t="s">
        <v>218</v>
      </c>
      <c r="B85">
        <v>57</v>
      </c>
      <c r="C85" t="s">
        <v>5</v>
      </c>
      <c r="D85" t="s">
        <v>128</v>
      </c>
      <c r="E85">
        <v>1948</v>
      </c>
      <c r="F85" t="s">
        <v>31</v>
      </c>
      <c r="H85">
        <v>11</v>
      </c>
      <c r="I85" t="s">
        <v>17</v>
      </c>
    </row>
    <row r="86" spans="1:10" ht="15">
      <c r="A86" t="s">
        <v>219</v>
      </c>
      <c r="B86">
        <v>58</v>
      </c>
      <c r="C86" t="s">
        <v>5</v>
      </c>
      <c r="D86" t="s">
        <v>129</v>
      </c>
      <c r="E86">
        <v>1955</v>
      </c>
      <c r="F86" t="s">
        <v>130</v>
      </c>
      <c r="H86">
        <v>10</v>
      </c>
      <c r="I86" t="s">
        <v>18</v>
      </c>
    </row>
    <row r="87" spans="1:10" ht="15">
      <c r="A87" t="s">
        <v>220</v>
      </c>
      <c r="B87">
        <v>59</v>
      </c>
      <c r="C87" t="s">
        <v>5</v>
      </c>
      <c r="D87" t="s">
        <v>131</v>
      </c>
      <c r="E87">
        <v>1983</v>
      </c>
      <c r="F87" t="s">
        <v>31</v>
      </c>
      <c r="H87">
        <v>4</v>
      </c>
      <c r="I87" t="s">
        <v>24</v>
      </c>
    </row>
    <row r="88" spans="1:10" ht="15">
      <c r="A88" t="s">
        <v>221</v>
      </c>
      <c r="B88">
        <v>60</v>
      </c>
      <c r="C88" t="s">
        <v>5</v>
      </c>
      <c r="D88" t="s">
        <v>132</v>
      </c>
      <c r="E88">
        <v>1950</v>
      </c>
      <c r="F88" t="s">
        <v>31</v>
      </c>
      <c r="H88">
        <v>11</v>
      </c>
      <c r="I88" t="s">
        <v>17</v>
      </c>
    </row>
    <row r="89" spans="1:10" ht="15">
      <c r="A89" t="s">
        <v>222</v>
      </c>
      <c r="B89">
        <v>61</v>
      </c>
      <c r="C89" t="s">
        <v>5</v>
      </c>
      <c r="D89" t="s">
        <v>133</v>
      </c>
      <c r="E89">
        <v>2004</v>
      </c>
      <c r="F89" t="s">
        <v>31</v>
      </c>
      <c r="H89">
        <v>1</v>
      </c>
      <c r="I89" t="s">
        <v>27</v>
      </c>
    </row>
    <row r="90" spans="1:10" ht="15">
      <c r="A90" t="s">
        <v>223</v>
      </c>
      <c r="B90">
        <v>62</v>
      </c>
      <c r="C90" t="s">
        <v>5</v>
      </c>
      <c r="D90" t="s">
        <v>134</v>
      </c>
      <c r="E90">
        <v>1970</v>
      </c>
      <c r="F90" t="s">
        <v>31</v>
      </c>
      <c r="H90">
        <v>7</v>
      </c>
      <c r="I90" t="s">
        <v>21</v>
      </c>
    </row>
    <row r="91" spans="1:10" ht="15">
      <c r="A91" t="s">
        <v>229</v>
      </c>
      <c r="B91">
        <v>63</v>
      </c>
      <c r="C91" t="s">
        <v>101</v>
      </c>
      <c r="D91" t="s">
        <v>102</v>
      </c>
      <c r="E91">
        <v>1974</v>
      </c>
      <c r="F91" t="s">
        <v>92</v>
      </c>
      <c r="H91">
        <v>6</v>
      </c>
      <c r="I91" t="s">
        <v>22</v>
      </c>
    </row>
    <row r="92" spans="1:10" ht="15">
      <c r="A92" t="s">
        <v>230</v>
      </c>
      <c r="B92">
        <v>64</v>
      </c>
      <c r="C92" t="s">
        <v>5</v>
      </c>
      <c r="D92" t="s">
        <v>228</v>
      </c>
      <c r="E92">
        <v>1980</v>
      </c>
      <c r="F92" t="s">
        <v>31</v>
      </c>
      <c r="H92">
        <v>5</v>
      </c>
      <c r="I92" t="s">
        <v>23</v>
      </c>
    </row>
    <row r="93" spans="1:10" ht="15">
      <c r="A93" t="s">
        <v>231</v>
      </c>
      <c r="B93">
        <v>65</v>
      </c>
      <c r="C93" t="s">
        <v>5</v>
      </c>
      <c r="D93" t="s">
        <v>232</v>
      </c>
      <c r="E93">
        <v>1977</v>
      </c>
      <c r="F93" t="s">
        <v>31</v>
      </c>
      <c r="H93">
        <v>5</v>
      </c>
      <c r="I93" t="s">
        <v>23</v>
      </c>
      <c r="J93">
        <f>""</f>
      </c>
    </row>
    <row r="94" spans="1:10" ht="15">
      <c r="A94" t="s">
        <v>244</v>
      </c>
      <c r="B94">
        <v>66</v>
      </c>
      <c r="C94" t="s">
        <v>5</v>
      </c>
      <c r="D94" t="s">
        <v>245</v>
      </c>
      <c r="E94">
        <v>1974</v>
      </c>
      <c r="F94" t="s">
        <v>92</v>
      </c>
      <c r="H94">
        <v>6</v>
      </c>
      <c r="I94" t="s">
        <v>22</v>
      </c>
      <c r="J94">
        <f>""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User</cp:lastModifiedBy>
  <cp:lastPrinted>2015-08-30T12:15:01Z</cp:lastPrinted>
  <dcterms:created xsi:type="dcterms:W3CDTF">2015-08-28T16:44:51Z</dcterms:created>
  <dcterms:modified xsi:type="dcterms:W3CDTF">2015-08-31T05:53:10Z</dcterms:modified>
  <cp:category/>
  <cp:version/>
  <cp:contentType/>
  <cp:contentStatus/>
</cp:coreProperties>
</file>